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15480" windowHeight="11640" tabRatio="841" firstSheet="1" activeTab="1"/>
  </bookViews>
  <sheets>
    <sheet name="Anexo I - Pessoal U, E, DF e M" sheetId="1" r:id="rId1"/>
    <sheet name="Anexo V - Disponibilidade" sheetId="2" r:id="rId2"/>
    <sheet name="Anexo VI - RP" sheetId="3" r:id="rId3"/>
    <sheet name="Anexo VII - Simplificado" sheetId="4" r:id="rId4"/>
  </sheets>
  <externalReferences>
    <externalReference r:id="rId7"/>
  </externalReference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3">#REF!,#REF!</definedName>
    <definedName name="Planilha_1ÁreaTotal">#REF!,#REF!</definedName>
    <definedName name="Planilha_1CabGráfico" localSheetId="3">#REF!</definedName>
    <definedName name="Planilha_1CabGráfico">#REF!</definedName>
    <definedName name="Planilha_1TítCols" localSheetId="3">#REF!,#REF!</definedName>
    <definedName name="Planilha_1TítCols">#REF!,#REF!</definedName>
    <definedName name="Planilha_1TítLins" localSheetId="3">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<sst xmlns="http://schemas.openxmlformats.org/spreadsheetml/2006/main" count="179" uniqueCount="104">
  <si>
    <t>RELATÓRIO DE GESTÃO FISCAL</t>
  </si>
  <si>
    <t>OPERAÇÕES DE CRÉDITO</t>
  </si>
  <si>
    <t>VALOR</t>
  </si>
  <si>
    <t>DEMONSTRATIVO DA DISPONIBILIDADE DE CAIXA</t>
  </si>
  <si>
    <t>ORÇAMENTOS FISCAL E DA SEGURIDADE SOCIAL</t>
  </si>
  <si>
    <t>RESTOS A PAGAR</t>
  </si>
  <si>
    <t>DEMONSTRATIVO DOS RESTOS A PAGAR</t>
  </si>
  <si>
    <t>OBRIGAÇÕES FINANCEIRAS</t>
  </si>
  <si>
    <t>% SOBRE A RCL</t>
  </si>
  <si>
    <t>Dívida Consolidada Líquida</t>
  </si>
  <si>
    <t xml:space="preserve">DEMONSTRATIVO DA DESPESA COM PESSOAL </t>
  </si>
  <si>
    <t>Do Exercício</t>
  </si>
  <si>
    <t>Limite Definido por Resolução do Senado Federal</t>
  </si>
  <si>
    <t>DESPESA COM PESSOAL</t>
  </si>
  <si>
    <t>GARANTIAS DE VALORES</t>
  </si>
  <si>
    <t>Operações de Crédito Internas e Externas</t>
  </si>
  <si>
    <t>Operações de Crédito por Antecipação da Receita</t>
  </si>
  <si>
    <t>LIMITE MÁXIMO (incisos I, II e III, art. 20 da LRF) - &lt;%&gt;</t>
  </si>
  <si>
    <t xml:space="preserve"> LRF, art. 48 - Anexo VII</t>
  </si>
  <si>
    <t>Limite Máximo (incisos I, II e III, art. 20 da LRF) - &lt;%&gt;</t>
  </si>
  <si>
    <t>Limite Definido pelo Senado Federal para Operações de Crédito por Antecipação da Receita</t>
  </si>
  <si>
    <t>(Últimos 12 Meses)</t>
  </si>
  <si>
    <t>DESPESA BRUTA COM PESSOAL (I)</t>
  </si>
  <si>
    <t>Indenizações por Demissão e Incentivos à Demissão Voluntária</t>
  </si>
  <si>
    <t>Decorrentes de Decisão Judicial</t>
  </si>
  <si>
    <t>Despesas de Exercícios Anteriores</t>
  </si>
  <si>
    <t>Inativos e Pensionistas com Recursos Vinculados</t>
  </si>
  <si>
    <t>EM RESTOS A PAGAR NÃO PROCESSADOS</t>
  </si>
  <si>
    <t>LIMITE PRUDENCIAL (parágrafo único, art. 22 da LRF) - &lt;%&gt;</t>
  </si>
  <si>
    <t>Limite Prudencial  (parágrafo único, art. 22 da LRF) - &lt;%&gt;</t>
  </si>
  <si>
    <t xml:space="preserve"> RGF - ANEXO I (LRF, art. 55, inciso I, alínea "a")</t>
  </si>
  <si>
    <t>DESPESAS EXECUTADAS</t>
  </si>
  <si>
    <t>LIQUIDADAS</t>
  </si>
  <si>
    <t>INSCRITAS EM</t>
  </si>
  <si>
    <t xml:space="preserve"> RESTOS A PAGAR</t>
  </si>
  <si>
    <t xml:space="preserve"> PROCESSADOS</t>
  </si>
  <si>
    <t xml:space="preserve">NÃO </t>
  </si>
  <si>
    <t>(a)</t>
  </si>
  <si>
    <t>(b)</t>
  </si>
  <si>
    <t>DESPESA LÍQUIDA COM PESSOAL (III) = (I - II)</t>
  </si>
  <si>
    <t>DESPESA TOTAL COM PESSOAL - DTP (IV) = (III a + III b)</t>
  </si>
  <si>
    <t>APURAÇÃO DO CUMPRIMENTO DO LIMITE LEGAL</t>
  </si>
  <si>
    <t>RECEITA CORRENTE LÍQUIDA - RCL (V)</t>
  </si>
  <si>
    <t>% do DESPESA TOTAL COM PESSOAL - DTP sobre a RCL (VI) = (IV/V)*100</t>
  </si>
  <si>
    <t>Anteriores</t>
  </si>
  <si>
    <t>Empenhados e Não Liquidados</t>
  </si>
  <si>
    <t>Despesa Total com Pessoal - DTP</t>
  </si>
  <si>
    <t>Outras despesas de pessoal decorrentes de contratos de terceirização (§ 1º do art. 18 da LRF)</t>
  </si>
  <si>
    <t>DESPESAS NÃO COMPUTADAS (§ 1º do art. 19 da LRF) (II)</t>
  </si>
  <si>
    <t>Limite Definido pelo Senado Federal para Operações de Crédito Externas e Internas</t>
  </si>
  <si>
    <t>Tabela 7 - Demonstrativo Simplificado do Relatório de Gestão Fiscal</t>
  </si>
  <si>
    <t>DEMONSTRATIVO SIMPLIFICADO DO RELATÓRIO DE GESTÃO FISCAL</t>
  </si>
  <si>
    <t xml:space="preserve"> Pessoal Ativo</t>
  </si>
  <si>
    <t>Pessoal Inativo e Pensionistas</t>
  </si>
  <si>
    <t xml:space="preserve">DÍVIDA CONSOLIDADA </t>
  </si>
  <si>
    <t>Tabela 5 – Demonstrativo da Disponibilidade de Caixa</t>
  </si>
  <si>
    <t xml:space="preserve"> RGF – ANEXO V (LRF, art. 55, Inciso III, alínea "a")</t>
  </si>
  <si>
    <t>DESTINAÇÃO DE RECURSOS</t>
  </si>
  <si>
    <t>(c) = (a – b)</t>
  </si>
  <si>
    <t>...</t>
  </si>
  <si>
    <t>TOTAL DOS RECURSOS VINCULADOS (I)</t>
  </si>
  <si>
    <t>TOTAL DOS RECURSOS NÃO VINCULADOS (II)</t>
  </si>
  <si>
    <t>TOTAL (III) = (I + II)</t>
  </si>
  <si>
    <t>REGIME PRÓPRIO DE PREVIDÊNCIA</t>
  </si>
  <si>
    <t>Tabela 6 – Demonstrativo dos Restos a Pagar</t>
  </si>
  <si>
    <t xml:space="preserve">RGF – ANEXO VI (LRF, art. 55, inciso III, alínea "b") </t>
  </si>
  <si>
    <t>DISPONIBILIDADE DE CAIXA LÍQUIDA (ANTES DA INSCRIÇÃO EM RESTOS A PAGAR NÃO PROCESSADOS DO EXERCÍCIO)</t>
  </si>
  <si>
    <t>EMPENHOS NÃO LIQUIDADOS CANCELADOS (NÃO INSCRITOS POR INSUFICIÊNCIA FINANCEIRA)</t>
  </si>
  <si>
    <t xml:space="preserve">Liquidados e Não Pagos </t>
  </si>
  <si>
    <t xml:space="preserve">De Exercícios </t>
  </si>
  <si>
    <t>De Exercícios Anteriores</t>
  </si>
  <si>
    <r>
      <t>REGIME PRÓPRIO DE PREVIDÊNCIA DOS SERVIDORES</t>
    </r>
    <r>
      <rPr>
        <vertAlign val="superscript"/>
        <sz val="8"/>
        <rFont val="Times New Roman"/>
        <family val="1"/>
      </rPr>
      <t>1</t>
    </r>
  </si>
  <si>
    <t>Total das Garantias Concedidas</t>
  </si>
  <si>
    <t>Valor Total</t>
  </si>
  <si>
    <t>INSCRIÇÃO EM RESTOS A PAGAR NÃO PROCESSADOS DO EXERCÍCIO</t>
  </si>
  <si>
    <r>
      <t>DOS SERVIDORES</t>
    </r>
    <r>
      <rPr>
        <b/>
        <vertAlign val="superscript"/>
        <sz val="8"/>
        <rFont val="Times New Roman"/>
        <family val="1"/>
      </rPr>
      <t>1</t>
    </r>
  </si>
  <si>
    <t>DISPONIBILIDADE DE CAIXA LÍQUIDA</t>
  </si>
  <si>
    <t xml:space="preserve">DISPONIBILIDADE DE CAIXA BRUTA </t>
  </si>
  <si>
    <t>RGF/Tabela 1.2 - Demonstrativo da Despesa com Pessoal</t>
  </si>
  <si>
    <t>PODER LEGISLATIVO</t>
  </si>
  <si>
    <t>CÂMARA MUNICIPAL DE JACAREÍ</t>
  </si>
  <si>
    <t>3º QUADRIMESTRE DE 2012</t>
  </si>
  <si>
    <t xml:space="preserve">   </t>
  </si>
  <si>
    <t xml:space="preserve">   ITAMAR ALVES DE OLIVEIRA</t>
  </si>
  <si>
    <t xml:space="preserve">  Presidente da Câmara Municipal</t>
  </si>
  <si>
    <t>ANDRÉIA SALGADO CÉSAR MOTA</t>
  </si>
  <si>
    <t xml:space="preserve">   Contadora - CRC 1SP 186916/O-2</t>
  </si>
  <si>
    <t>DJANIRA EUGÊNIO DE SOUZA</t>
  </si>
  <si>
    <t>Reponsável pelo Controle Interno</t>
  </si>
  <si>
    <t>RECURSO ORDINÁRIO</t>
  </si>
  <si>
    <t>FONTE DO TESOURO</t>
  </si>
  <si>
    <t>3º QUADRIMESTRE DE 2013</t>
  </si>
  <si>
    <t>EDSON ANÍBAL DE AQUINO GUEDES FILHO</t>
  </si>
  <si>
    <t>Controle Interno</t>
  </si>
  <si>
    <t>JOÃO ANTONIO GRECCO</t>
  </si>
  <si>
    <t>MARCELO APOLINÁRIO MEDINA</t>
  </si>
  <si>
    <t>SORAIA GOMES GUEDES DE OLIVEIRA</t>
  </si>
  <si>
    <t xml:space="preserve">                                                SORAIA GOMES GUEDES DE OLIVEIRA</t>
  </si>
  <si>
    <t xml:space="preserve">                                                Controle Interno</t>
  </si>
  <si>
    <t>MARCELO A. MEDINA</t>
  </si>
  <si>
    <t>ROSE GASPAR</t>
  </si>
  <si>
    <t>1ª Secretária</t>
  </si>
  <si>
    <t>PASTOR ROGÉRIO TIMÓTEO</t>
  </si>
  <si>
    <t>2ª Secretário</t>
  </si>
</sst>
</file>

<file path=xl/styles.xml><?xml version="1.0" encoding="utf-8"?>
<styleSheet xmlns="http://schemas.openxmlformats.org/spreadsheetml/2006/main">
  <numFmts count="5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000"/>
    <numFmt numFmtId="171" formatCode="0.0%"/>
    <numFmt numFmtId="172" formatCode="00000\-"/>
    <numFmt numFmtId="173" formatCode="0.00\-"/>
    <numFmt numFmtId="174" formatCode="0.0"/>
    <numFmt numFmtId="175" formatCode="_(&quot;Cr$&quot;* #,##0_);_(&quot;Cr$&quot;* \(#,##0\);_(&quot;Cr$&quot;* &quot;-&quot;_);_(@_)"/>
    <numFmt numFmtId="176" formatCode="_(&quot;Cr$&quot;* #,##0.00_);_(&quot;Cr$&quot;* \(#,##0.00\);_(&quot;Cr$&quot;* &quot;-&quot;??_);_(@_)"/>
    <numFmt numFmtId="177" formatCode="&quot;Cr$&quot;#,##0_);\(&quot;Cr$&quot;#,##0\)"/>
    <numFmt numFmtId="178" formatCode="&quot;Cr$&quot;#,##0_);[Red]\(&quot;Cr$&quot;#,##0\)"/>
    <numFmt numFmtId="179" formatCode="&quot;Cr$&quot;#,##0.00_);\(&quot;Cr$&quot;#,##0.00\)"/>
    <numFmt numFmtId="180" formatCode="&quot;Cr$&quot;#,##0.00_);[Red]\(&quot;Cr$&quot;#,##0.00\)"/>
    <numFmt numFmtId="181" formatCode="#,##0.0_);\(#,##0.0\)"/>
    <numFmt numFmtId="182" formatCode="0.0_);\(0.0\)"/>
    <numFmt numFmtId="183" formatCode="0_);\(0\)"/>
    <numFmt numFmtId="184" formatCode="0.00_);\(0.00\)"/>
    <numFmt numFmtId="185" formatCode="0.000000"/>
    <numFmt numFmtId="186" formatCode="0.00000"/>
    <numFmt numFmtId="187" formatCode="0.0000"/>
    <numFmt numFmtId="188" formatCode="0.00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#,##0.000"/>
    <numFmt numFmtId="194" formatCode="#,##0.000_);\(#,##0.000\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000"/>
    <numFmt numFmtId="202" formatCode="#,##0.00000"/>
    <numFmt numFmtId="203" formatCode="_(* #,##0.00_);_(* \(#,##0.00\);_(* &quot;-&quot;_);_(@_)"/>
    <numFmt numFmtId="204" formatCode="&quot;Sim&quot;;&quot;Sim&quot;;&quot;Não&quot;"/>
    <numFmt numFmtId="205" formatCode="&quot;Verdadeiro&quot;;&quot;Verdadeiro&quot;;&quot;Falso&quot;"/>
    <numFmt numFmtId="206" formatCode="&quot;Ativar&quot;;&quot;Ativar&quot;;&quot;Desativar&quot;"/>
    <numFmt numFmtId="207" formatCode="[$€-2]\ #,##0.00_);[Red]\([$€-2]\ #,##0.00\)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u val="single"/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8.5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/>
    </xf>
    <xf numFmtId="0" fontId="4" fillId="0" borderId="16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indent="1"/>
    </xf>
    <xf numFmtId="0" fontId="4" fillId="0" borderId="16" xfId="0" applyNumberFormat="1" applyFont="1" applyFill="1" applyBorder="1" applyAlignment="1">
      <alignment horizontal="left" indent="1"/>
    </xf>
    <xf numFmtId="8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right" vertical="top" wrapText="1"/>
    </xf>
    <xf numFmtId="0" fontId="4" fillId="0" borderId="2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40" fontId="4" fillId="0" borderId="22" xfId="0" applyNumberFormat="1" applyFont="1" applyFill="1" applyBorder="1" applyAlignment="1">
      <alignment/>
    </xf>
    <xf numFmtId="40" fontId="4" fillId="0" borderId="23" xfId="0" applyNumberFormat="1" applyFont="1" applyFill="1" applyBorder="1" applyAlignment="1">
      <alignment/>
    </xf>
    <xf numFmtId="40" fontId="4" fillId="0" borderId="0" xfId="0" applyNumberFormat="1" applyFont="1" applyFill="1" applyAlignment="1">
      <alignment/>
    </xf>
    <xf numFmtId="40" fontId="4" fillId="0" borderId="24" xfId="0" applyNumberFormat="1" applyFont="1" applyFill="1" applyBorder="1" applyAlignment="1">
      <alignment/>
    </xf>
    <xf numFmtId="40" fontId="4" fillId="0" borderId="16" xfId="0" applyNumberFormat="1" applyFont="1" applyFill="1" applyBorder="1" applyAlignment="1">
      <alignment/>
    </xf>
    <xf numFmtId="40" fontId="4" fillId="0" borderId="25" xfId="0" applyNumberFormat="1" applyFont="1" applyFill="1" applyBorder="1" applyAlignment="1">
      <alignment/>
    </xf>
    <xf numFmtId="0" fontId="0" fillId="0" borderId="0" xfId="0" applyBorder="1" applyAlignment="1">
      <alignment/>
    </xf>
    <xf numFmtId="40" fontId="4" fillId="0" borderId="10" xfId="0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24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4" fillId="0" borderId="0" xfId="0" applyNumberFormat="1" applyFont="1" applyAlignment="1">
      <alignment horizontal="right" wrapText="1"/>
    </xf>
    <xf numFmtId="8" fontId="4" fillId="0" borderId="16" xfId="0" applyNumberFormat="1" applyFont="1" applyBorder="1" applyAlignment="1">
      <alignment horizontal="right"/>
    </xf>
    <xf numFmtId="0" fontId="3" fillId="0" borderId="24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wrapText="1"/>
    </xf>
    <xf numFmtId="4" fontId="4" fillId="0" borderId="0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4" fontId="4" fillId="0" borderId="22" xfId="0" applyNumberFormat="1" applyFont="1" applyBorder="1" applyAlignment="1">
      <alignment horizontal="right" wrapText="1"/>
    </xf>
    <xf numFmtId="4" fontId="4" fillId="0" borderId="23" xfId="0" applyNumberFormat="1" applyFont="1" applyBorder="1" applyAlignment="1">
      <alignment horizontal="right" wrapText="1"/>
    </xf>
    <xf numFmtId="4" fontId="4" fillId="0" borderId="24" xfId="0" applyNumberFormat="1" applyFont="1" applyBorder="1" applyAlignment="1">
      <alignment horizontal="right" wrapText="1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4" fontId="3" fillId="0" borderId="26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0" fontId="3" fillId="0" borderId="26" xfId="0" applyFont="1" applyFill="1" applyBorder="1" applyAlignment="1">
      <alignment horizontal="left"/>
    </xf>
    <xf numFmtId="4" fontId="3" fillId="0" borderId="26" xfId="0" applyNumberFormat="1" applyFont="1" applyFill="1" applyBorder="1" applyAlignment="1">
      <alignment horizontal="right" wrapText="1"/>
    </xf>
    <xf numFmtId="4" fontId="4" fillId="0" borderId="25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3" fillId="0" borderId="17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0" fontId="3" fillId="0" borderId="22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0" fontId="3" fillId="0" borderId="27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40" fontId="4" fillId="0" borderId="20" xfId="0" applyNumberFormat="1" applyFont="1" applyBorder="1" applyAlignment="1">
      <alignment horizontal="right" vertical="top" wrapText="1"/>
    </xf>
    <xf numFmtId="40" fontId="4" fillId="0" borderId="0" xfId="0" applyNumberFormat="1" applyFont="1" applyAlignment="1">
      <alignment horizontal="right" vertical="top" wrapText="1"/>
    </xf>
    <xf numFmtId="40" fontId="4" fillId="0" borderId="21" xfId="0" applyNumberFormat="1" applyFont="1" applyBorder="1" applyAlignment="1">
      <alignment horizontal="right" vertical="top" wrapText="1"/>
    </xf>
    <xf numFmtId="40" fontId="4" fillId="0" borderId="19" xfId="0" applyNumberFormat="1" applyFont="1" applyBorder="1" applyAlignment="1">
      <alignment horizontal="right" vertical="top" wrapText="1"/>
    </xf>
    <xf numFmtId="40" fontId="4" fillId="0" borderId="21" xfId="0" applyNumberFormat="1" applyFont="1" applyFill="1" applyBorder="1" applyAlignment="1">
      <alignment horizontal="right" vertical="top" wrapText="1"/>
    </xf>
    <xf numFmtId="40" fontId="4" fillId="0" borderId="19" xfId="0" applyNumberFormat="1" applyFont="1" applyFill="1" applyBorder="1" applyAlignment="1">
      <alignment horizontal="right" vertical="top" wrapText="1"/>
    </xf>
    <xf numFmtId="0" fontId="0" fillId="24" borderId="0" xfId="0" applyFill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28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16" xfId="0" applyFont="1" applyBorder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0" fontId="4" fillId="0" borderId="17" xfId="0" applyNumberFormat="1" applyFont="1" applyFill="1" applyBorder="1" applyAlignment="1">
      <alignment horizontal="center"/>
    </xf>
    <xf numFmtId="40" fontId="4" fillId="0" borderId="13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6" fillId="24" borderId="0" xfId="0" applyFont="1" applyFill="1" applyBorder="1" applyAlignment="1">
      <alignment horizontal="center" wrapText="1"/>
    </xf>
    <xf numFmtId="0" fontId="3" fillId="0" borderId="25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" fontId="3" fillId="0" borderId="22" xfId="0" applyNumberFormat="1" applyFont="1" applyBorder="1" applyAlignment="1">
      <alignment horizontal="right" wrapText="1"/>
    </xf>
    <xf numFmtId="4" fontId="3" fillId="0" borderId="24" xfId="0" applyNumberFormat="1" applyFont="1" applyBorder="1" applyAlignment="1">
      <alignment horizontal="right" wrapText="1"/>
    </xf>
    <xf numFmtId="4" fontId="3" fillId="0" borderId="25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4" fillId="0" borderId="31" xfId="0" applyFont="1" applyBorder="1" applyAlignment="1">
      <alignment horizontal="left" vertical="top" wrapText="1"/>
    </xf>
    <xf numFmtId="0" fontId="3" fillId="0" borderId="32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4" fillId="0" borderId="19" xfId="0" applyFont="1" applyBorder="1" applyAlignment="1">
      <alignment horizontal="left" vertical="top" wrapText="1"/>
    </xf>
    <xf numFmtId="8" fontId="4" fillId="0" borderId="19" xfId="0" applyNumberFormat="1" applyFont="1" applyBorder="1" applyAlignment="1">
      <alignment horizontal="right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MARA\Relatorios%20LRF%20STN\2013\6&#186;%20bimestre\Despesa_Pesso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ssoal 12 meses"/>
      <sheetName val="Anexo I - Pessoal U, E, DF e M"/>
    </sheetNames>
    <sheetDataSet>
      <sheetData sheetId="0">
        <row r="25">
          <cell r="N25">
            <v>11622570.17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showGridLines="0" zoomScale="85" zoomScaleNormal="85" zoomScalePageLayoutView="0" workbookViewId="0" topLeftCell="A1">
      <selection activeCell="F33" sqref="F33:G33"/>
    </sheetView>
  </sheetViews>
  <sheetFormatPr defaultColWidth="9.140625" defaultRowHeight="12.75"/>
  <cols>
    <col min="1" max="1" width="60.7109375" style="0" customWidth="1"/>
    <col min="5" max="5" width="8.28125" style="0" customWidth="1"/>
    <col min="6" max="6" width="16.00390625" style="0" customWidth="1"/>
    <col min="7" max="7" width="18.8515625" style="0" bestFit="1" customWidth="1"/>
  </cols>
  <sheetData>
    <row r="1" spans="1:7" ht="12.75">
      <c r="A1" s="3" t="s">
        <v>78</v>
      </c>
      <c r="B1" s="3"/>
      <c r="C1" s="3"/>
      <c r="D1" s="3"/>
      <c r="E1" s="3"/>
      <c r="F1" s="1"/>
      <c r="G1" s="1"/>
    </row>
    <row r="2" spans="1:7" ht="12.75">
      <c r="A2" s="3"/>
      <c r="B2" s="3"/>
      <c r="C2" s="3"/>
      <c r="D2" s="3"/>
      <c r="E2" s="3"/>
      <c r="F2" s="1"/>
      <c r="G2" s="1"/>
    </row>
    <row r="3" spans="1:7" ht="12.75">
      <c r="A3" s="117" t="s">
        <v>79</v>
      </c>
      <c r="B3" s="117"/>
      <c r="C3" s="117"/>
      <c r="D3" s="117"/>
      <c r="E3" s="117"/>
      <c r="F3" s="117"/>
      <c r="G3" s="117"/>
    </row>
    <row r="4" spans="1:7" ht="12.75">
      <c r="A4" s="117" t="s">
        <v>80</v>
      </c>
      <c r="B4" s="117"/>
      <c r="C4" s="117"/>
      <c r="D4" s="117"/>
      <c r="E4" s="117"/>
      <c r="F4" s="117"/>
      <c r="G4" s="117"/>
    </row>
    <row r="5" spans="1:7" ht="12.75">
      <c r="A5" s="117" t="s">
        <v>0</v>
      </c>
      <c r="B5" s="117"/>
      <c r="C5" s="117"/>
      <c r="D5" s="117"/>
      <c r="E5" s="117"/>
      <c r="F5" s="117"/>
      <c r="G5" s="117"/>
    </row>
    <row r="6" spans="1:7" ht="12.75">
      <c r="A6" s="118" t="s">
        <v>10</v>
      </c>
      <c r="B6" s="118"/>
      <c r="C6" s="118"/>
      <c r="D6" s="118"/>
      <c r="E6" s="118"/>
      <c r="F6" s="118"/>
      <c r="G6" s="118"/>
    </row>
    <row r="7" spans="1:7" ht="12.75">
      <c r="A7" s="117" t="s">
        <v>4</v>
      </c>
      <c r="B7" s="117"/>
      <c r="C7" s="117"/>
      <c r="D7" s="117"/>
      <c r="E7" s="117"/>
      <c r="F7" s="117"/>
      <c r="G7" s="117"/>
    </row>
    <row r="8" spans="1:7" ht="12.75">
      <c r="A8" s="117" t="s">
        <v>81</v>
      </c>
      <c r="B8" s="117"/>
      <c r="C8" s="117"/>
      <c r="D8" s="117"/>
      <c r="E8" s="117"/>
      <c r="F8" s="117"/>
      <c r="G8" s="117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 t="s">
        <v>30</v>
      </c>
      <c r="B10" s="1"/>
      <c r="C10" s="1"/>
      <c r="D10" s="1"/>
      <c r="E10" s="1"/>
      <c r="F10" s="1"/>
      <c r="G10" s="16">
        <v>1</v>
      </c>
    </row>
    <row r="11" spans="1:7" ht="12.75">
      <c r="A11" s="33"/>
      <c r="B11" s="33"/>
      <c r="C11" s="33"/>
      <c r="D11" s="33"/>
      <c r="E11" s="33"/>
      <c r="F11" s="121" t="s">
        <v>31</v>
      </c>
      <c r="G11" s="122"/>
    </row>
    <row r="12" spans="1:7" ht="12.75">
      <c r="A12" s="35"/>
      <c r="B12" s="35"/>
      <c r="C12" s="35"/>
      <c r="D12" s="35"/>
      <c r="E12" s="35"/>
      <c r="F12" s="123" t="s">
        <v>21</v>
      </c>
      <c r="G12" s="124"/>
    </row>
    <row r="13" spans="1:7" ht="12.75">
      <c r="A13" s="125" t="s">
        <v>13</v>
      </c>
      <c r="B13" s="126"/>
      <c r="C13" s="126"/>
      <c r="D13" s="126"/>
      <c r="E13" s="126"/>
      <c r="F13" s="36" t="s">
        <v>32</v>
      </c>
      <c r="G13" s="34" t="s">
        <v>33</v>
      </c>
    </row>
    <row r="14" spans="1:7" ht="12.75">
      <c r="A14" s="35"/>
      <c r="B14" s="35"/>
      <c r="C14" s="35"/>
      <c r="D14" s="35"/>
      <c r="E14" s="35"/>
      <c r="F14" s="37"/>
      <c r="G14" s="38" t="s">
        <v>34</v>
      </c>
    </row>
    <row r="15" spans="1:7" ht="12.75">
      <c r="A15" s="35"/>
      <c r="B15" s="35"/>
      <c r="C15" s="35"/>
      <c r="D15" s="35"/>
      <c r="E15" s="35"/>
      <c r="F15" s="37"/>
      <c r="G15" s="38" t="s">
        <v>36</v>
      </c>
    </row>
    <row r="16" spans="1:7" ht="12.75">
      <c r="A16" s="125"/>
      <c r="B16" s="127"/>
      <c r="C16" s="127"/>
      <c r="D16" s="127"/>
      <c r="E16" s="127"/>
      <c r="F16" s="39"/>
      <c r="G16" s="40" t="s">
        <v>35</v>
      </c>
    </row>
    <row r="17" spans="1:7" ht="12.75">
      <c r="A17" s="41"/>
      <c r="B17" s="42"/>
      <c r="C17" s="42"/>
      <c r="D17" s="42"/>
      <c r="E17" s="42"/>
      <c r="F17" s="43" t="s">
        <v>37</v>
      </c>
      <c r="G17" s="44" t="s">
        <v>38</v>
      </c>
    </row>
    <row r="18" spans="1:8" ht="12.75">
      <c r="A18" s="4" t="s">
        <v>22</v>
      </c>
      <c r="B18" s="4"/>
      <c r="C18" s="4"/>
      <c r="D18" s="4"/>
      <c r="E18" s="4"/>
      <c r="F18" s="45">
        <f>F19+F20+F21</f>
        <v>10724736.84</v>
      </c>
      <c r="G18" s="50">
        <f>G19+G20+G21</f>
        <v>0</v>
      </c>
      <c r="H18" s="51"/>
    </row>
    <row r="19" spans="1:7" ht="12.75">
      <c r="A19" s="24" t="s">
        <v>52</v>
      </c>
      <c r="B19" s="4"/>
      <c r="C19" s="4"/>
      <c r="D19" s="4"/>
      <c r="E19" s="4"/>
      <c r="F19" s="46">
        <v>8343015.68</v>
      </c>
      <c r="G19" s="47"/>
    </row>
    <row r="20" spans="1:7" ht="12.75">
      <c r="A20" s="24" t="s">
        <v>53</v>
      </c>
      <c r="B20" s="4"/>
      <c r="C20" s="4"/>
      <c r="D20" s="4"/>
      <c r="E20" s="4"/>
      <c r="F20" s="46">
        <v>2381721.16</v>
      </c>
      <c r="G20" s="47"/>
    </row>
    <row r="21" spans="1:7" ht="12.75">
      <c r="A21" s="24" t="s">
        <v>47</v>
      </c>
      <c r="B21" s="4"/>
      <c r="C21" s="4"/>
      <c r="D21" s="4"/>
      <c r="E21" s="4"/>
      <c r="F21" s="46">
        <v>0</v>
      </c>
      <c r="G21" s="47"/>
    </row>
    <row r="22" spans="1:8" ht="12.75">
      <c r="A22" s="4" t="s">
        <v>48</v>
      </c>
      <c r="B22" s="4"/>
      <c r="C22" s="4"/>
      <c r="D22" s="4"/>
      <c r="E22" s="4"/>
      <c r="F22" s="46">
        <f>SUM(F23:F26)</f>
        <v>0</v>
      </c>
      <c r="G22" s="52">
        <f>SUM(G23:G26)</f>
        <v>0</v>
      </c>
      <c r="H22" s="51"/>
    </row>
    <row r="23" spans="1:7" ht="12.75">
      <c r="A23" s="14" t="s">
        <v>23</v>
      </c>
      <c r="B23" s="4"/>
      <c r="C23" s="4"/>
      <c r="D23" s="4"/>
      <c r="E23" s="4"/>
      <c r="F23" s="46"/>
      <c r="G23" s="47"/>
    </row>
    <row r="24" spans="1:7" ht="12.75">
      <c r="A24" s="14" t="s">
        <v>24</v>
      </c>
      <c r="B24" s="4"/>
      <c r="C24" s="4"/>
      <c r="D24" s="4"/>
      <c r="E24" s="4"/>
      <c r="F24" s="46"/>
      <c r="G24" s="47"/>
    </row>
    <row r="25" spans="1:7" ht="12.75">
      <c r="A25" s="14" t="s">
        <v>25</v>
      </c>
      <c r="B25" s="4"/>
      <c r="C25" s="4"/>
      <c r="D25" s="4"/>
      <c r="E25" s="4"/>
      <c r="F25" s="46"/>
      <c r="G25" s="47"/>
    </row>
    <row r="26" spans="1:7" ht="12.75">
      <c r="A26" s="15" t="s">
        <v>26</v>
      </c>
      <c r="B26" s="13"/>
      <c r="C26" s="13"/>
      <c r="D26" s="13"/>
      <c r="E26" s="13"/>
      <c r="F26" s="48"/>
      <c r="G26" s="49"/>
    </row>
    <row r="27" spans="1:8" ht="12.75">
      <c r="A27" s="4" t="s">
        <v>39</v>
      </c>
      <c r="B27" s="13"/>
      <c r="C27" s="13"/>
      <c r="D27" s="13"/>
      <c r="E27" s="13"/>
      <c r="F27" s="48">
        <f>F18-F22</f>
        <v>10724736.84</v>
      </c>
      <c r="G27" s="53">
        <f>G18-G22</f>
        <v>0</v>
      </c>
      <c r="H27" s="51"/>
    </row>
    <row r="28" spans="1:7" ht="12.75">
      <c r="A28" s="10" t="s">
        <v>40</v>
      </c>
      <c r="B28" s="10"/>
      <c r="C28" s="10"/>
      <c r="D28" s="10"/>
      <c r="E28" s="10"/>
      <c r="F28" s="111">
        <f>F27+G27</f>
        <v>10724736.84</v>
      </c>
      <c r="G28" s="112"/>
    </row>
    <row r="29" spans="1:7" ht="12.75">
      <c r="A29" s="10"/>
      <c r="B29" s="10"/>
      <c r="C29" s="10"/>
      <c r="D29" s="10"/>
      <c r="E29" s="10"/>
      <c r="F29" s="10"/>
      <c r="G29" s="10"/>
    </row>
    <row r="30" spans="1:7" ht="12.75">
      <c r="A30" s="128" t="s">
        <v>41</v>
      </c>
      <c r="B30" s="128"/>
      <c r="C30" s="128"/>
      <c r="D30" s="128"/>
      <c r="E30" s="128"/>
      <c r="F30" s="109" t="s">
        <v>2</v>
      </c>
      <c r="G30" s="110"/>
    </row>
    <row r="31" spans="1:7" ht="12.75">
      <c r="A31" s="10" t="s">
        <v>42</v>
      </c>
      <c r="B31" s="10"/>
      <c r="C31" s="10"/>
      <c r="D31" s="10"/>
      <c r="E31" s="10"/>
      <c r="F31" s="111">
        <v>488215792.18</v>
      </c>
      <c r="G31" s="112"/>
    </row>
    <row r="32" spans="1:7" ht="12.75">
      <c r="A32" s="10" t="s">
        <v>43</v>
      </c>
      <c r="B32" s="10"/>
      <c r="C32" s="10"/>
      <c r="D32" s="10"/>
      <c r="E32" s="10"/>
      <c r="F32" s="115">
        <f>(F28/F31)*100</f>
        <v>2.19672059195617</v>
      </c>
      <c r="G32" s="116"/>
    </row>
    <row r="33" spans="1:7" ht="12.75">
      <c r="A33" s="113" t="s">
        <v>17</v>
      </c>
      <c r="B33" s="113"/>
      <c r="C33" s="113"/>
      <c r="D33" s="113"/>
      <c r="E33" s="114"/>
      <c r="F33" s="115">
        <f>F31*6%</f>
        <v>29292947.5308</v>
      </c>
      <c r="G33" s="116"/>
    </row>
    <row r="34" spans="1:7" ht="12.75">
      <c r="A34" s="10" t="s">
        <v>28</v>
      </c>
      <c r="B34" s="10"/>
      <c r="C34" s="10"/>
      <c r="D34" s="10"/>
      <c r="E34" s="10"/>
      <c r="F34" s="115">
        <f>F31*5.7%</f>
        <v>27828300.154260002</v>
      </c>
      <c r="G34" s="116"/>
    </row>
    <row r="35" spans="1:7" s="23" customFormat="1" ht="12.75">
      <c r="A35" s="9"/>
      <c r="B35" s="9"/>
      <c r="C35" s="9"/>
      <c r="D35" s="9"/>
      <c r="E35" s="9"/>
      <c r="F35" s="9"/>
      <c r="G35" s="9"/>
    </row>
    <row r="36" spans="1:8" ht="12.75">
      <c r="A36" s="4" t="s">
        <v>82</v>
      </c>
      <c r="B36" s="4"/>
      <c r="C36" s="4"/>
      <c r="D36" s="4"/>
      <c r="E36" s="4"/>
      <c r="F36" s="4"/>
      <c r="G36" s="4"/>
      <c r="H36" s="5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 t="s">
        <v>83</v>
      </c>
      <c r="B38" s="1" t="s">
        <v>85</v>
      </c>
      <c r="C38" s="1"/>
      <c r="D38" s="1"/>
      <c r="E38" s="1"/>
      <c r="F38" s="1" t="s">
        <v>87</v>
      </c>
      <c r="G38" s="1"/>
    </row>
    <row r="39" spans="1:7" ht="12.75">
      <c r="A39" s="1" t="s">
        <v>84</v>
      </c>
      <c r="B39" s="1" t="s">
        <v>86</v>
      </c>
      <c r="C39" s="1"/>
      <c r="D39" s="1"/>
      <c r="E39" s="1"/>
      <c r="F39" s="1" t="s">
        <v>88</v>
      </c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5" spans="1:9" ht="12.75">
      <c r="A45" s="119"/>
      <c r="B45" s="119"/>
      <c r="C45" s="119"/>
      <c r="D45" s="119"/>
      <c r="E45" s="119"/>
      <c r="F45" s="119"/>
      <c r="G45" s="119"/>
      <c r="H45" s="119"/>
      <c r="I45" s="119"/>
    </row>
    <row r="46" spans="1:9" s="94" customFormat="1" ht="12.75">
      <c r="A46" s="120"/>
      <c r="B46" s="120"/>
      <c r="C46" s="120"/>
      <c r="D46" s="120"/>
      <c r="E46" s="120"/>
      <c r="F46" s="120"/>
      <c r="G46" s="120"/>
      <c r="H46" s="120"/>
      <c r="I46" s="120"/>
    </row>
    <row r="47" spans="1:9" s="94" customFormat="1" ht="12.75">
      <c r="A47" s="129"/>
      <c r="B47" s="129"/>
      <c r="C47" s="129"/>
      <c r="D47" s="129"/>
      <c r="E47" s="129"/>
      <c r="F47" s="129"/>
      <c r="G47" s="129"/>
      <c r="H47" s="129"/>
      <c r="I47" s="129"/>
    </row>
    <row r="48" spans="1:9" s="94" customFormat="1" ht="12.75">
      <c r="A48" s="129"/>
      <c r="B48" s="129"/>
      <c r="C48" s="129"/>
      <c r="D48" s="129"/>
      <c r="E48" s="129"/>
      <c r="F48" s="129"/>
      <c r="G48" s="129"/>
      <c r="H48" s="129"/>
      <c r="I48" s="129"/>
    </row>
    <row r="49" spans="1:9" ht="12.75">
      <c r="A49" s="95"/>
      <c r="B49" s="130"/>
      <c r="C49" s="130"/>
      <c r="D49" s="130"/>
      <c r="E49" s="130"/>
      <c r="F49" s="130"/>
      <c r="G49" s="130"/>
      <c r="H49" s="130"/>
      <c r="I49" s="130"/>
    </row>
    <row r="50" spans="1:9" ht="12.75">
      <c r="A50" s="95"/>
      <c r="B50" s="130"/>
      <c r="C50" s="130"/>
      <c r="D50" s="130"/>
      <c r="E50" s="130"/>
      <c r="F50" s="130"/>
      <c r="G50" s="130"/>
      <c r="H50" s="130"/>
      <c r="I50" s="130"/>
    </row>
    <row r="51" spans="1:9" ht="12.75">
      <c r="A51" s="95"/>
      <c r="B51" s="96"/>
      <c r="C51" s="96"/>
      <c r="D51" s="95"/>
      <c r="E51" s="96"/>
      <c r="F51" s="96"/>
      <c r="G51" s="95"/>
      <c r="H51" s="96"/>
      <c r="I51" s="96"/>
    </row>
    <row r="52" spans="1:9" ht="12.75">
      <c r="A52" s="95"/>
      <c r="B52" s="95"/>
      <c r="C52" s="95"/>
      <c r="D52" s="95"/>
      <c r="E52" s="95"/>
      <c r="F52" s="95"/>
      <c r="G52" s="95"/>
      <c r="H52" s="95"/>
      <c r="I52" s="95"/>
    </row>
    <row r="53" spans="1:9" ht="12.75">
      <c r="A53" s="95"/>
      <c r="B53" s="95"/>
      <c r="C53" s="95"/>
      <c r="D53" s="95"/>
      <c r="E53" s="95"/>
      <c r="F53" s="95"/>
      <c r="G53" s="95"/>
      <c r="H53" s="95"/>
      <c r="I53" s="96"/>
    </row>
    <row r="54" spans="1:9" ht="12.75">
      <c r="A54" s="96"/>
      <c r="B54" s="96"/>
      <c r="C54" s="96"/>
      <c r="D54" s="96"/>
      <c r="E54" s="96"/>
      <c r="F54" s="96"/>
      <c r="G54" s="96"/>
      <c r="H54" s="96"/>
      <c r="I54" s="96"/>
    </row>
    <row r="55" spans="1:9" ht="12.75">
      <c r="A55" s="131"/>
      <c r="B55" s="131"/>
      <c r="C55" s="131"/>
      <c r="D55" s="131"/>
      <c r="E55" s="131"/>
      <c r="F55" s="131"/>
      <c r="G55" s="131"/>
      <c r="H55" s="131"/>
      <c r="I55" s="131"/>
    </row>
  </sheetData>
  <sheetProtection/>
  <mergeCells count="35">
    <mergeCell ref="H49:H50"/>
    <mergeCell ref="I49:I50"/>
    <mergeCell ref="A55:I55"/>
    <mergeCell ref="B49:B50"/>
    <mergeCell ref="C49:C50"/>
    <mergeCell ref="D49:D50"/>
    <mergeCell ref="E49:E50"/>
    <mergeCell ref="F49:F50"/>
    <mergeCell ref="G49:G50"/>
    <mergeCell ref="A47:C47"/>
    <mergeCell ref="D47:F47"/>
    <mergeCell ref="G47:I47"/>
    <mergeCell ref="A48:C48"/>
    <mergeCell ref="D48:F48"/>
    <mergeCell ref="G48:I48"/>
    <mergeCell ref="A7:G7"/>
    <mergeCell ref="A8:G8"/>
    <mergeCell ref="A45:I45"/>
    <mergeCell ref="A46:I46"/>
    <mergeCell ref="F34:G34"/>
    <mergeCell ref="F11:G11"/>
    <mergeCell ref="F12:G12"/>
    <mergeCell ref="A13:E13"/>
    <mergeCell ref="A16:E16"/>
    <mergeCell ref="A30:E30"/>
    <mergeCell ref="A3:G3"/>
    <mergeCell ref="A4:G4"/>
    <mergeCell ref="A5:G5"/>
    <mergeCell ref="A6:G6"/>
    <mergeCell ref="F30:G30"/>
    <mergeCell ref="F28:G28"/>
    <mergeCell ref="F31:G31"/>
    <mergeCell ref="A33:E33"/>
    <mergeCell ref="F32:G32"/>
    <mergeCell ref="F33:G33"/>
  </mergeCells>
  <printOptions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showGridLines="0" tabSelected="1" zoomScalePageLayoutView="0" workbookViewId="0" topLeftCell="A19">
      <selection activeCell="C41" sqref="C41"/>
    </sheetView>
  </sheetViews>
  <sheetFormatPr defaultColWidth="9.140625" defaultRowHeight="11.25" customHeight="1"/>
  <cols>
    <col min="1" max="1" width="52.140625" style="2" customWidth="1"/>
    <col min="2" max="2" width="19.140625" style="2" customWidth="1"/>
    <col min="3" max="3" width="52.140625" style="2" customWidth="1"/>
    <col min="4" max="4" width="19.8515625" style="2" customWidth="1"/>
    <col min="5" max="16384" width="9.140625" style="2" customWidth="1"/>
  </cols>
  <sheetData>
    <row r="1" spans="1:4" ht="11.25" customHeight="1">
      <c r="A1" s="102" t="s">
        <v>55</v>
      </c>
      <c r="B1" s="102"/>
      <c r="C1" s="102"/>
      <c r="D1" s="102"/>
    </row>
    <row r="2" spans="1:4" ht="11.25" customHeight="1">
      <c r="A2" s="101"/>
      <c r="B2" s="101"/>
      <c r="C2" s="101"/>
      <c r="D2" s="101"/>
    </row>
    <row r="3" spans="1:4" ht="11.25" customHeight="1">
      <c r="A3" s="108" t="s">
        <v>79</v>
      </c>
      <c r="B3" s="108"/>
      <c r="C3" s="108"/>
      <c r="D3" s="108"/>
    </row>
    <row r="4" spans="1:4" ht="11.25" customHeight="1">
      <c r="A4" s="108" t="s">
        <v>80</v>
      </c>
      <c r="B4" s="108"/>
      <c r="C4" s="108"/>
      <c r="D4" s="108"/>
    </row>
    <row r="5" spans="1:4" ht="11.25" customHeight="1">
      <c r="A5" s="108" t="s">
        <v>0</v>
      </c>
      <c r="B5" s="108"/>
      <c r="C5" s="108"/>
      <c r="D5" s="108"/>
    </row>
    <row r="6" spans="1:4" ht="11.25" customHeight="1">
      <c r="A6" s="99" t="s">
        <v>3</v>
      </c>
      <c r="B6" s="99"/>
      <c r="C6" s="99"/>
      <c r="D6" s="99"/>
    </row>
    <row r="7" spans="1:4" ht="11.25" customHeight="1">
      <c r="A7" s="108" t="s">
        <v>4</v>
      </c>
      <c r="B7" s="108"/>
      <c r="C7" s="108"/>
      <c r="D7" s="108"/>
    </row>
    <row r="8" spans="1:4" ht="11.25" customHeight="1">
      <c r="A8" s="108" t="s">
        <v>91</v>
      </c>
      <c r="B8" s="108"/>
      <c r="C8" s="108"/>
      <c r="D8" s="108"/>
    </row>
    <row r="9" spans="1:4" ht="11.25" customHeight="1">
      <c r="A9" s="108"/>
      <c r="B9" s="108"/>
      <c r="C9" s="108"/>
      <c r="D9" s="108"/>
    </row>
    <row r="10" spans="1:5" ht="11.25" customHeight="1">
      <c r="A10" s="103" t="s">
        <v>56</v>
      </c>
      <c r="B10" s="103"/>
      <c r="C10" s="103"/>
      <c r="D10" s="58">
        <v>1</v>
      </c>
      <c r="E10" s="6"/>
    </row>
    <row r="11" spans="1:5" ht="11.25" customHeight="1">
      <c r="A11" s="133" t="s">
        <v>57</v>
      </c>
      <c r="B11" s="132" t="s">
        <v>77</v>
      </c>
      <c r="C11" s="105" t="s">
        <v>7</v>
      </c>
      <c r="D11" s="106" t="s">
        <v>76</v>
      </c>
      <c r="E11" s="6"/>
    </row>
    <row r="12" spans="1:5" ht="11.25" customHeight="1">
      <c r="A12" s="133"/>
      <c r="B12" s="104"/>
      <c r="C12" s="105"/>
      <c r="D12" s="107"/>
      <c r="E12" s="6"/>
    </row>
    <row r="13" spans="1:5" ht="11.25" customHeight="1">
      <c r="A13" s="133"/>
      <c r="B13" s="104"/>
      <c r="C13" s="105"/>
      <c r="D13" s="107"/>
      <c r="E13" s="6"/>
    </row>
    <row r="14" spans="1:5" ht="11.25" customHeight="1">
      <c r="A14" s="133"/>
      <c r="B14" s="59" t="s">
        <v>37</v>
      </c>
      <c r="C14" s="63" t="s">
        <v>38</v>
      </c>
      <c r="D14" s="32" t="s">
        <v>58</v>
      </c>
      <c r="E14" s="6"/>
    </row>
    <row r="15" spans="1:5" ht="11.25" customHeight="1">
      <c r="A15" s="67"/>
      <c r="B15" s="60"/>
      <c r="C15" s="64"/>
      <c r="D15" s="61">
        <f aca="true" t="shared" si="0" ref="D15:D20">C15-B15</f>
        <v>0</v>
      </c>
      <c r="E15" s="6"/>
    </row>
    <row r="16" spans="1:5" ht="11.25" customHeight="1">
      <c r="A16" s="68"/>
      <c r="B16" s="60"/>
      <c r="C16" s="65"/>
      <c r="D16" s="61">
        <f t="shared" si="0"/>
        <v>0</v>
      </c>
      <c r="E16" s="6"/>
    </row>
    <row r="17" spans="1:5" ht="11.25" customHeight="1">
      <c r="A17" s="68"/>
      <c r="B17" s="60"/>
      <c r="C17" s="65"/>
      <c r="D17" s="61">
        <f t="shared" si="0"/>
        <v>0</v>
      </c>
      <c r="E17" s="6"/>
    </row>
    <row r="18" spans="1:5" ht="11.25" customHeight="1">
      <c r="A18" s="68" t="s">
        <v>59</v>
      </c>
      <c r="B18" s="60"/>
      <c r="C18" s="65"/>
      <c r="D18" s="61">
        <f t="shared" si="0"/>
        <v>0</v>
      </c>
      <c r="E18" s="6"/>
    </row>
    <row r="19" spans="1:5" ht="11.25" customHeight="1">
      <c r="A19" s="68" t="s">
        <v>59</v>
      </c>
      <c r="B19" s="60"/>
      <c r="C19" s="65"/>
      <c r="D19" s="61">
        <f t="shared" si="0"/>
        <v>0</v>
      </c>
      <c r="E19" s="6"/>
    </row>
    <row r="20" spans="1:5" ht="11.25" customHeight="1">
      <c r="A20" s="69" t="s">
        <v>59</v>
      </c>
      <c r="B20" s="60"/>
      <c r="C20" s="66"/>
      <c r="D20" s="62">
        <f t="shared" si="0"/>
        <v>0</v>
      </c>
      <c r="E20" s="6"/>
    </row>
    <row r="21" spans="1:5" s="17" customFormat="1" ht="11.25" customHeight="1">
      <c r="A21" s="70" t="s">
        <v>60</v>
      </c>
      <c r="B21" s="71"/>
      <c r="C21" s="71"/>
      <c r="D21" s="73"/>
      <c r="E21" s="80"/>
    </row>
    <row r="22" spans="1:5" ht="11.25" customHeight="1">
      <c r="A22" s="72"/>
      <c r="B22" s="64"/>
      <c r="C22" s="57"/>
      <c r="D22" s="76">
        <f aca="true" t="shared" si="1" ref="D22:D27">B22-C22</f>
        <v>0</v>
      </c>
      <c r="E22" s="6"/>
    </row>
    <row r="23" spans="1:5" ht="11.25" customHeight="1">
      <c r="A23" s="72" t="s">
        <v>89</v>
      </c>
      <c r="B23" s="65"/>
      <c r="C23" s="57"/>
      <c r="D23" s="77">
        <f t="shared" si="1"/>
        <v>0</v>
      </c>
      <c r="E23" s="6"/>
    </row>
    <row r="24" spans="1:5" ht="11.25" customHeight="1">
      <c r="A24" s="72" t="s">
        <v>90</v>
      </c>
      <c r="B24" s="65">
        <v>284723.08</v>
      </c>
      <c r="C24" s="57">
        <v>76672.34</v>
      </c>
      <c r="D24" s="77">
        <f t="shared" si="1"/>
        <v>208050.74000000002</v>
      </c>
      <c r="E24" s="6"/>
    </row>
    <row r="25" spans="1:5" ht="11.25" customHeight="1">
      <c r="A25" s="72" t="s">
        <v>59</v>
      </c>
      <c r="B25" s="65"/>
      <c r="C25" s="57"/>
      <c r="D25" s="77">
        <f t="shared" si="1"/>
        <v>0</v>
      </c>
      <c r="E25" s="6"/>
    </row>
    <row r="26" spans="1:5" ht="11.25" customHeight="1">
      <c r="A26" s="72" t="s">
        <v>59</v>
      </c>
      <c r="B26" s="65"/>
      <c r="C26" s="57"/>
      <c r="D26" s="77">
        <f t="shared" si="1"/>
        <v>0</v>
      </c>
      <c r="E26" s="6"/>
    </row>
    <row r="27" spans="1:5" ht="11.25" customHeight="1">
      <c r="A27" s="72" t="s">
        <v>59</v>
      </c>
      <c r="B27" s="66"/>
      <c r="C27" s="60"/>
      <c r="D27" s="78">
        <f t="shared" si="1"/>
        <v>0</v>
      </c>
      <c r="E27" s="6"/>
    </row>
    <row r="28" spans="1:5" s="17" customFormat="1" ht="11.25" customHeight="1">
      <c r="A28" s="70" t="s">
        <v>61</v>
      </c>
      <c r="B28" s="71"/>
      <c r="C28" s="71"/>
      <c r="D28" s="85">
        <f>D24</f>
        <v>208050.74000000002</v>
      </c>
      <c r="E28" s="80"/>
    </row>
    <row r="29" spans="1:5" s="17" customFormat="1" ht="11.25" customHeight="1">
      <c r="A29" s="74" t="s">
        <v>62</v>
      </c>
      <c r="B29" s="75">
        <f>B24</f>
        <v>284723.08</v>
      </c>
      <c r="C29" s="75">
        <f>C24</f>
        <v>76672.34</v>
      </c>
      <c r="D29" s="79">
        <f>D21+D28</f>
        <v>208050.74000000002</v>
      </c>
      <c r="E29" s="80"/>
    </row>
    <row r="30" spans="1:5" ht="11.25" customHeight="1">
      <c r="A30" s="72"/>
      <c r="B30" s="83"/>
      <c r="C30" s="83"/>
      <c r="D30" s="84"/>
      <c r="E30" s="6"/>
    </row>
    <row r="31" spans="1:5" s="17" customFormat="1" ht="11.25" customHeight="1">
      <c r="A31" s="81" t="s">
        <v>63</v>
      </c>
      <c r="B31" s="134"/>
      <c r="C31" s="134"/>
      <c r="D31" s="136"/>
      <c r="E31" s="80"/>
    </row>
    <row r="32" spans="1:5" s="17" customFormat="1" ht="11.25" customHeight="1">
      <c r="A32" s="82" t="s">
        <v>75</v>
      </c>
      <c r="B32" s="135"/>
      <c r="C32" s="135"/>
      <c r="D32" s="137"/>
      <c r="E32" s="80"/>
    </row>
    <row r="33" spans="1:4" ht="11.25" customHeight="1">
      <c r="A33" s="100"/>
      <c r="B33" s="100"/>
      <c r="C33" s="100"/>
      <c r="D33" s="25"/>
    </row>
    <row r="34" spans="1:4" ht="11.25" customHeight="1">
      <c r="A34" s="101"/>
      <c r="B34" s="101"/>
      <c r="C34" s="101"/>
      <c r="D34" s="25"/>
    </row>
    <row r="35" spans="1:4" ht="11.25" customHeight="1">
      <c r="A35" s="4"/>
      <c r="B35" s="26"/>
      <c r="C35" s="4"/>
      <c r="D35" s="4"/>
    </row>
    <row r="36" spans="1:4" ht="11.25" customHeight="1">
      <c r="A36" s="4"/>
      <c r="B36" s="26"/>
      <c r="C36" s="4"/>
      <c r="D36" s="4"/>
    </row>
    <row r="37" spans="1:7" ht="11.25" customHeight="1">
      <c r="A37" s="1" t="s">
        <v>92</v>
      </c>
      <c r="B37" s="1" t="s">
        <v>85</v>
      </c>
      <c r="C37" s="98"/>
      <c r="D37" s="98"/>
      <c r="F37" s="98"/>
      <c r="G37" s="1"/>
    </row>
    <row r="38" spans="1:7" ht="11.25" customHeight="1">
      <c r="A38" s="1" t="s">
        <v>84</v>
      </c>
      <c r="B38" s="1" t="s">
        <v>86</v>
      </c>
      <c r="C38" s="98"/>
      <c r="D38" s="98"/>
      <c r="F38" s="98"/>
      <c r="G38" s="1"/>
    </row>
    <row r="39" spans="1:4" ht="11.25" customHeight="1">
      <c r="A39" s="22"/>
      <c r="B39" s="4"/>
      <c r="C39" s="4"/>
      <c r="D39" s="4"/>
    </row>
    <row r="40" spans="1:4" ht="11.25" customHeight="1">
      <c r="A40" s="22"/>
      <c r="B40" s="4"/>
      <c r="C40" s="4"/>
      <c r="D40" s="4"/>
    </row>
    <row r="41" spans="1:4" ht="11.25" customHeight="1">
      <c r="A41" s="22"/>
      <c r="B41" s="4"/>
      <c r="C41" s="4"/>
      <c r="D41" s="4"/>
    </row>
    <row r="42" spans="1:4" ht="11.25" customHeight="1">
      <c r="A42" s="22"/>
      <c r="B42" s="4"/>
      <c r="C42" s="4"/>
      <c r="D42" s="4"/>
    </row>
    <row r="43" spans="1:4" ht="11.25" customHeight="1">
      <c r="A43" s="22"/>
      <c r="B43" s="4"/>
      <c r="C43" s="4"/>
      <c r="D43" s="4"/>
    </row>
    <row r="44" spans="1:4" ht="11.25" customHeight="1">
      <c r="A44" s="98" t="s">
        <v>100</v>
      </c>
      <c r="B44" s="98" t="s">
        <v>102</v>
      </c>
      <c r="C44" s="4"/>
      <c r="D44" s="4"/>
    </row>
    <row r="45" spans="1:4" ht="11.25" customHeight="1">
      <c r="A45" s="98" t="s">
        <v>101</v>
      </c>
      <c r="B45" s="98" t="s">
        <v>103</v>
      </c>
      <c r="C45" s="4"/>
      <c r="D45" s="4"/>
    </row>
    <row r="46" spans="1:4" ht="11.25" customHeight="1">
      <c r="A46" s="22"/>
      <c r="B46" s="4"/>
      <c r="C46" s="4"/>
      <c r="D46" s="4"/>
    </row>
    <row r="47" spans="1:4" ht="11.25" customHeight="1">
      <c r="A47" s="22"/>
      <c r="B47" s="4"/>
      <c r="C47" s="4"/>
      <c r="D47" s="4"/>
    </row>
    <row r="48" spans="1:4" ht="11.25" customHeight="1">
      <c r="A48" s="22"/>
      <c r="B48" s="4"/>
      <c r="C48" s="4"/>
      <c r="D48" s="4"/>
    </row>
    <row r="49" spans="1:4" ht="11.25" customHeight="1">
      <c r="A49" s="22"/>
      <c r="B49" s="4"/>
      <c r="C49" s="4"/>
      <c r="D49" s="4"/>
    </row>
    <row r="50" spans="1:4" s="6" customFormat="1" ht="11.25" customHeight="1">
      <c r="A50" s="22"/>
      <c r="B50" s="4"/>
      <c r="C50" s="4"/>
      <c r="D50" s="4"/>
    </row>
    <row r="51" spans="1:4" ht="11.25" customHeight="1">
      <c r="A51" s="5"/>
      <c r="B51" s="1"/>
      <c r="C51" s="1"/>
      <c r="D51" s="1"/>
    </row>
    <row r="53" spans="1:9" ht="11.25" customHeight="1">
      <c r="A53" s="97" t="s">
        <v>94</v>
      </c>
      <c r="B53" s="97" t="s">
        <v>99</v>
      </c>
      <c r="C53" s="97" t="s">
        <v>97</v>
      </c>
      <c r="D53" s="98"/>
      <c r="E53"/>
      <c r="G53"/>
      <c r="H53"/>
      <c r="I53"/>
    </row>
    <row r="54" spans="1:9" ht="11.25" customHeight="1">
      <c r="A54" s="97" t="s">
        <v>93</v>
      </c>
      <c r="B54" s="97" t="s">
        <v>93</v>
      </c>
      <c r="C54" s="97" t="s">
        <v>98</v>
      </c>
      <c r="D54" s="98"/>
      <c r="E54"/>
      <c r="G54"/>
      <c r="H54"/>
      <c r="I54"/>
    </row>
    <row r="55" spans="1:9" ht="11.25" customHeight="1">
      <c r="A55"/>
      <c r="B55"/>
      <c r="C55"/>
      <c r="D55"/>
      <c r="E55"/>
      <c r="F55"/>
      <c r="G55"/>
      <c r="H55"/>
      <c r="I55"/>
    </row>
  </sheetData>
  <sheetProtection password="D854" sheet="1"/>
  <mergeCells count="19">
    <mergeCell ref="A33:C33"/>
    <mergeCell ref="A34:C34"/>
    <mergeCell ref="A1:D1"/>
    <mergeCell ref="A2:D2"/>
    <mergeCell ref="A9:D9"/>
    <mergeCell ref="A10:C10"/>
    <mergeCell ref="A11:A14"/>
    <mergeCell ref="B31:B32"/>
    <mergeCell ref="C31:C32"/>
    <mergeCell ref="D31:D32"/>
    <mergeCell ref="A3:D3"/>
    <mergeCell ref="A8:D8"/>
    <mergeCell ref="A6:D6"/>
    <mergeCell ref="A7:D7"/>
    <mergeCell ref="A5:D5"/>
    <mergeCell ref="B11:B13"/>
    <mergeCell ref="C11:C13"/>
    <mergeCell ref="D11:D13"/>
    <mergeCell ref="A4:D4"/>
  </mergeCells>
  <printOptions/>
  <pageMargins left="0.3937007874015748" right="0.3937007874015748" top="0.984251968503937" bottom="0.984251968503937" header="0" footer="0.196850393700787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zoomScalePageLayoutView="0" workbookViewId="0" topLeftCell="A19">
      <selection activeCell="A23" sqref="A23"/>
    </sheetView>
  </sheetViews>
  <sheetFormatPr defaultColWidth="9.140625" defaultRowHeight="11.25" customHeight="1"/>
  <cols>
    <col min="1" max="1" width="53.421875" style="1" customWidth="1"/>
    <col min="2" max="5" width="12.7109375" style="1" customWidth="1"/>
    <col min="6" max="6" width="18.421875" style="1" customWidth="1"/>
    <col min="7" max="7" width="18.00390625" style="1" customWidth="1"/>
    <col min="8" max="16384" width="9.140625" style="1" customWidth="1"/>
  </cols>
  <sheetData>
    <row r="1" spans="1:7" s="4" customFormat="1" ht="12.75" customHeight="1">
      <c r="A1" s="143" t="s">
        <v>64</v>
      </c>
      <c r="B1" s="143"/>
      <c r="C1" s="143"/>
      <c r="D1" s="143"/>
      <c r="E1" s="143"/>
      <c r="F1" s="143"/>
      <c r="G1" s="143"/>
    </row>
    <row r="2" spans="1:7" ht="11.25" customHeight="1">
      <c r="A2" s="130" t="s">
        <v>79</v>
      </c>
      <c r="B2" s="130"/>
      <c r="C2" s="130"/>
      <c r="D2" s="130"/>
      <c r="E2" s="130"/>
      <c r="F2" s="130"/>
      <c r="G2" s="130"/>
    </row>
    <row r="3" spans="1:7" ht="11.25" customHeight="1">
      <c r="A3" s="142" t="s">
        <v>80</v>
      </c>
      <c r="B3" s="142"/>
      <c r="C3" s="142"/>
      <c r="D3" s="142"/>
      <c r="E3" s="142"/>
      <c r="F3" s="142"/>
      <c r="G3" s="142"/>
    </row>
    <row r="4" spans="1:7" ht="11.25" customHeight="1">
      <c r="A4" s="142" t="s">
        <v>0</v>
      </c>
      <c r="B4" s="142"/>
      <c r="C4" s="142"/>
      <c r="D4" s="142"/>
      <c r="E4" s="142"/>
      <c r="F4" s="142"/>
      <c r="G4" s="142"/>
    </row>
    <row r="5" spans="1:7" s="3" customFormat="1" ht="11.25" customHeight="1">
      <c r="A5" s="138" t="s">
        <v>6</v>
      </c>
      <c r="B5" s="138"/>
      <c r="C5" s="138"/>
      <c r="D5" s="138"/>
      <c r="E5" s="138"/>
      <c r="F5" s="138"/>
      <c r="G5" s="138"/>
    </row>
    <row r="6" spans="1:7" s="3" customFormat="1" ht="11.25" customHeight="1">
      <c r="A6" s="142" t="s">
        <v>4</v>
      </c>
      <c r="B6" s="142"/>
      <c r="C6" s="142"/>
      <c r="D6" s="142"/>
      <c r="E6" s="142"/>
      <c r="F6" s="142"/>
      <c r="G6" s="142"/>
    </row>
    <row r="7" spans="1:7" s="3" customFormat="1" ht="11.25" customHeight="1">
      <c r="A7" s="142" t="s">
        <v>91</v>
      </c>
      <c r="B7" s="142"/>
      <c r="C7" s="142"/>
      <c r="D7" s="142"/>
      <c r="E7" s="142"/>
      <c r="F7" s="142"/>
      <c r="G7" s="142"/>
    </row>
    <row r="8" spans="1:7" ht="11.25" customHeight="1">
      <c r="A8" s="150"/>
      <c r="B8" s="150"/>
      <c r="C8" s="150"/>
      <c r="D8" s="150"/>
      <c r="E8" s="150"/>
      <c r="F8" s="150"/>
      <c r="G8" s="150"/>
    </row>
    <row r="9" spans="1:7" ht="9" customHeight="1" thickBot="1">
      <c r="A9" s="151" t="s">
        <v>65</v>
      </c>
      <c r="B9" s="151"/>
      <c r="C9" s="151"/>
      <c r="D9" s="151"/>
      <c r="E9" s="151"/>
      <c r="F9" s="152">
        <v>1</v>
      </c>
      <c r="G9" s="152"/>
    </row>
    <row r="10" spans="1:7" ht="17.25" customHeight="1" thickBot="1">
      <c r="A10" s="153" t="s">
        <v>57</v>
      </c>
      <c r="B10" s="139" t="s">
        <v>5</v>
      </c>
      <c r="C10" s="140"/>
      <c r="D10" s="140"/>
      <c r="E10" s="141"/>
      <c r="F10" s="156" t="s">
        <v>66</v>
      </c>
      <c r="G10" s="161" t="s">
        <v>67</v>
      </c>
    </row>
    <row r="11" spans="1:7" ht="11.25" customHeight="1" thickBot="1">
      <c r="A11" s="154"/>
      <c r="B11" s="159" t="s">
        <v>68</v>
      </c>
      <c r="C11" s="160"/>
      <c r="D11" s="147" t="s">
        <v>45</v>
      </c>
      <c r="E11" s="148"/>
      <c r="F11" s="157"/>
      <c r="G11" s="162"/>
    </row>
    <row r="12" spans="1:7" ht="16.5" customHeight="1">
      <c r="A12" s="154"/>
      <c r="B12" s="86" t="s">
        <v>69</v>
      </c>
      <c r="C12" s="156" t="s">
        <v>11</v>
      </c>
      <c r="D12" s="145" t="s">
        <v>70</v>
      </c>
      <c r="E12" s="156" t="s">
        <v>11</v>
      </c>
      <c r="F12" s="157"/>
      <c r="G12" s="162"/>
    </row>
    <row r="13" spans="1:7" ht="28.5" customHeight="1" thickBot="1">
      <c r="A13" s="155"/>
      <c r="B13" s="87" t="s">
        <v>44</v>
      </c>
      <c r="C13" s="158"/>
      <c r="D13" s="146"/>
      <c r="E13" s="158"/>
      <c r="F13" s="158"/>
      <c r="G13" s="163"/>
    </row>
    <row r="14" spans="1:7" ht="11.25" customHeight="1">
      <c r="A14" s="28"/>
      <c r="B14" s="88"/>
      <c r="C14" s="88"/>
      <c r="D14" s="88"/>
      <c r="E14" s="88"/>
      <c r="F14" s="88"/>
      <c r="G14" s="89"/>
    </row>
    <row r="15" spans="1:7" ht="11.25" customHeight="1">
      <c r="A15" s="28"/>
      <c r="B15" s="88"/>
      <c r="C15" s="88"/>
      <c r="D15" s="88"/>
      <c r="E15" s="88"/>
      <c r="F15" s="88"/>
      <c r="G15" s="89"/>
    </row>
    <row r="16" spans="1:7" ht="11.25" customHeight="1">
      <c r="A16" s="28"/>
      <c r="B16" s="88"/>
      <c r="C16" s="88"/>
      <c r="D16" s="88"/>
      <c r="E16" s="88"/>
      <c r="F16" s="88"/>
      <c r="G16" s="89"/>
    </row>
    <row r="17" spans="1:7" ht="11.25" customHeight="1">
      <c r="A17" s="28" t="s">
        <v>59</v>
      </c>
      <c r="B17" s="88"/>
      <c r="C17" s="88"/>
      <c r="D17" s="88"/>
      <c r="E17" s="88"/>
      <c r="F17" s="88"/>
      <c r="G17" s="89"/>
    </row>
    <row r="18" spans="1:7" ht="11.25" customHeight="1">
      <c r="A18" s="28" t="s">
        <v>59</v>
      </c>
      <c r="B18" s="88"/>
      <c r="C18" s="88"/>
      <c r="D18" s="88"/>
      <c r="E18" s="88"/>
      <c r="F18" s="88"/>
      <c r="G18" s="89"/>
    </row>
    <row r="19" spans="1:7" ht="11.25" customHeight="1" thickBot="1">
      <c r="A19" s="29" t="s">
        <v>59</v>
      </c>
      <c r="B19" s="90"/>
      <c r="C19" s="90"/>
      <c r="D19" s="90"/>
      <c r="E19" s="90"/>
      <c r="F19" s="90"/>
      <c r="G19" s="91"/>
    </row>
    <row r="20" spans="1:7" ht="11.25" customHeight="1" thickBot="1">
      <c r="A20" s="29" t="s">
        <v>60</v>
      </c>
      <c r="B20" s="90"/>
      <c r="C20" s="90"/>
      <c r="D20" s="90"/>
      <c r="E20" s="90"/>
      <c r="F20" s="90"/>
      <c r="G20" s="91"/>
    </row>
    <row r="21" spans="1:7" ht="11.25" customHeight="1">
      <c r="A21" s="28" t="s">
        <v>89</v>
      </c>
      <c r="B21" s="88"/>
      <c r="C21" s="88"/>
      <c r="D21" s="88"/>
      <c r="E21" s="88"/>
      <c r="F21" s="88"/>
      <c r="G21" s="89"/>
    </row>
    <row r="22" spans="1:7" ht="11.25" customHeight="1">
      <c r="A22" s="28" t="s">
        <v>90</v>
      </c>
      <c r="B22" s="88"/>
      <c r="C22" s="88">
        <v>76672.34</v>
      </c>
      <c r="D22" s="88"/>
      <c r="E22" s="88">
        <v>208050.74</v>
      </c>
      <c r="F22" s="88">
        <v>76672.34</v>
      </c>
      <c r="G22" s="89">
        <v>0</v>
      </c>
    </row>
    <row r="23" spans="1:7" ht="11.25" customHeight="1">
      <c r="A23" s="28"/>
      <c r="B23" s="88"/>
      <c r="C23" s="88"/>
      <c r="D23" s="88"/>
      <c r="E23" s="88"/>
      <c r="F23" s="88"/>
      <c r="G23" s="89"/>
    </row>
    <row r="24" spans="1:7" ht="11.25" customHeight="1">
      <c r="A24" s="28" t="s">
        <v>59</v>
      </c>
      <c r="B24" s="88"/>
      <c r="C24" s="88"/>
      <c r="D24" s="88"/>
      <c r="E24" s="88"/>
      <c r="F24" s="88"/>
      <c r="G24" s="89"/>
    </row>
    <row r="25" spans="1:7" ht="11.25" customHeight="1">
      <c r="A25" s="28" t="s">
        <v>59</v>
      </c>
      <c r="B25" s="88"/>
      <c r="C25" s="88"/>
      <c r="D25" s="88"/>
      <c r="E25" s="88"/>
      <c r="F25" s="88"/>
      <c r="G25" s="89"/>
    </row>
    <row r="26" spans="1:7" ht="11.25" customHeight="1" thickBot="1">
      <c r="A26" s="29" t="s">
        <v>59</v>
      </c>
      <c r="B26" s="90"/>
      <c r="C26" s="90"/>
      <c r="D26" s="90"/>
      <c r="E26" s="90"/>
      <c r="F26" s="90"/>
      <c r="G26" s="91"/>
    </row>
    <row r="27" spans="1:7" ht="11.25" customHeight="1" thickBot="1">
      <c r="A27" s="29" t="s">
        <v>61</v>
      </c>
      <c r="B27" s="90">
        <f aca="true" t="shared" si="0" ref="B27:G27">B22</f>
        <v>0</v>
      </c>
      <c r="C27" s="90">
        <f t="shared" si="0"/>
        <v>76672.34</v>
      </c>
      <c r="D27" s="90">
        <f t="shared" si="0"/>
        <v>0</v>
      </c>
      <c r="E27" s="90">
        <f t="shared" si="0"/>
        <v>208050.74</v>
      </c>
      <c r="F27" s="90">
        <v>208050.74</v>
      </c>
      <c r="G27" s="90">
        <f t="shared" si="0"/>
        <v>0</v>
      </c>
    </row>
    <row r="28" spans="1:8" ht="11.25" customHeight="1" thickBot="1">
      <c r="A28" s="31" t="s">
        <v>62</v>
      </c>
      <c r="B28" s="92">
        <f aca="true" t="shared" si="1" ref="B28:G28">B20+B27</f>
        <v>0</v>
      </c>
      <c r="C28" s="92">
        <f t="shared" si="1"/>
        <v>76672.34</v>
      </c>
      <c r="D28" s="92">
        <f t="shared" si="1"/>
        <v>0</v>
      </c>
      <c r="E28" s="92">
        <f t="shared" si="1"/>
        <v>208050.74</v>
      </c>
      <c r="F28" s="92">
        <f t="shared" si="1"/>
        <v>208050.74</v>
      </c>
      <c r="G28" s="93">
        <f t="shared" si="1"/>
        <v>0</v>
      </c>
      <c r="H28" s="4"/>
    </row>
    <row r="29" spans="1:7" ht="11.25" customHeight="1" thickBot="1">
      <c r="A29" s="27"/>
      <c r="B29" s="30"/>
      <c r="C29" s="30"/>
      <c r="D29" s="30"/>
      <c r="E29" s="30"/>
      <c r="F29" s="30"/>
      <c r="G29" s="30"/>
    </row>
    <row r="30" spans="1:7" ht="11.25" customHeight="1" thickBot="1">
      <c r="A30" s="29" t="s">
        <v>71</v>
      </c>
      <c r="B30" s="90"/>
      <c r="C30" s="90"/>
      <c r="D30" s="90"/>
      <c r="E30" s="90"/>
      <c r="F30" s="90"/>
      <c r="G30" s="91"/>
    </row>
    <row r="31" spans="1:7" ht="11.25" customHeight="1">
      <c r="A31" s="144"/>
      <c r="B31" s="144"/>
      <c r="C31" s="144"/>
      <c r="D31" s="144"/>
      <c r="E31" s="144"/>
      <c r="F31" s="144"/>
      <c r="G31" s="144"/>
    </row>
    <row r="32" spans="1:7" ht="11.25" customHeight="1">
      <c r="A32" s="149"/>
      <c r="B32" s="149"/>
      <c r="C32" s="149"/>
      <c r="D32" s="149"/>
      <c r="E32" s="149"/>
      <c r="F32" s="149"/>
      <c r="G32" s="149"/>
    </row>
    <row r="35" spans="1:9" ht="11.25" customHeight="1">
      <c r="A35" s="1" t="s">
        <v>92</v>
      </c>
      <c r="B35" s="1" t="s">
        <v>85</v>
      </c>
      <c r="E35" s="98" t="s">
        <v>100</v>
      </c>
      <c r="G35" s="98" t="s">
        <v>102</v>
      </c>
      <c r="H35" s="98"/>
      <c r="I35"/>
    </row>
    <row r="36" spans="1:9" ht="11.25" customHeight="1">
      <c r="A36" s="1" t="s">
        <v>84</v>
      </c>
      <c r="B36" s="1" t="s">
        <v>86</v>
      </c>
      <c r="E36" s="98" t="s">
        <v>101</v>
      </c>
      <c r="G36" s="98" t="s">
        <v>103</v>
      </c>
      <c r="H36" s="98"/>
      <c r="I36"/>
    </row>
    <row r="37" spans="7:9" ht="11.25" customHeight="1">
      <c r="G37"/>
      <c r="H37"/>
      <c r="I37"/>
    </row>
    <row r="42" spans="1:5" ht="11.25" customHeight="1">
      <c r="A42" s="97" t="s">
        <v>94</v>
      </c>
      <c r="B42" s="97" t="s">
        <v>95</v>
      </c>
      <c r="C42" s="97"/>
      <c r="E42" s="97" t="s">
        <v>96</v>
      </c>
    </row>
    <row r="43" spans="1:5" ht="11.25" customHeight="1">
      <c r="A43" s="97" t="s">
        <v>93</v>
      </c>
      <c r="B43" s="97" t="s">
        <v>93</v>
      </c>
      <c r="C43" s="97"/>
      <c r="E43" s="97" t="s">
        <v>93</v>
      </c>
    </row>
  </sheetData>
  <sheetProtection password="D854" sheet="1"/>
  <mergeCells count="21">
    <mergeCell ref="A32:G32"/>
    <mergeCell ref="A8:G8"/>
    <mergeCell ref="A9:E9"/>
    <mergeCell ref="F9:G9"/>
    <mergeCell ref="A10:A13"/>
    <mergeCell ref="F10:F13"/>
    <mergeCell ref="B11:C11"/>
    <mergeCell ref="G10:G13"/>
    <mergeCell ref="C12:C13"/>
    <mergeCell ref="E12:E13"/>
    <mergeCell ref="A31:G31"/>
    <mergeCell ref="A7:G7"/>
    <mergeCell ref="D12:D13"/>
    <mergeCell ref="D11:E11"/>
    <mergeCell ref="A5:G5"/>
    <mergeCell ref="B10:E10"/>
    <mergeCell ref="A6:G6"/>
    <mergeCell ref="A1:G1"/>
    <mergeCell ref="A2:G2"/>
    <mergeCell ref="A3:G3"/>
    <mergeCell ref="A4:G4"/>
  </mergeCells>
  <printOptions/>
  <pageMargins left="0.3937007874015748" right="0.3937007874015748" top="0.984251968503937" bottom="0.984251968503937" header="0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GridLines="0" zoomScalePageLayoutView="0" workbookViewId="0" topLeftCell="A1">
      <selection activeCell="B28" sqref="B28"/>
    </sheetView>
  </sheetViews>
  <sheetFormatPr defaultColWidth="9.140625" defaultRowHeight="11.25" customHeight="1"/>
  <cols>
    <col min="1" max="1" width="63.140625" style="1" bestFit="1" customWidth="1"/>
    <col min="2" max="2" width="32.57421875" style="1" customWidth="1"/>
    <col min="3" max="3" width="40.57421875" style="1" bestFit="1" customWidth="1"/>
    <col min="4" max="16384" width="9.140625" style="1" customWidth="1"/>
  </cols>
  <sheetData>
    <row r="1" ht="11.25" customHeight="1">
      <c r="A1" s="17" t="s">
        <v>50</v>
      </c>
    </row>
    <row r="2" ht="11.25" customHeight="1">
      <c r="A2" s="17"/>
    </row>
    <row r="3" spans="1:3" ht="11.25" customHeight="1">
      <c r="A3" s="117" t="s">
        <v>79</v>
      </c>
      <c r="B3" s="117"/>
      <c r="C3" s="117"/>
    </row>
    <row r="4" spans="1:3" ht="11.25" customHeight="1">
      <c r="A4" s="117" t="s">
        <v>80</v>
      </c>
      <c r="B4" s="117"/>
      <c r="C4" s="117"/>
    </row>
    <row r="5" spans="1:3" ht="11.25" customHeight="1">
      <c r="A5" s="117" t="s">
        <v>0</v>
      </c>
      <c r="B5" s="117"/>
      <c r="C5" s="117"/>
    </row>
    <row r="6" spans="1:3" s="3" customFormat="1" ht="11.25" customHeight="1">
      <c r="A6" s="118" t="s">
        <v>51</v>
      </c>
      <c r="B6" s="118"/>
      <c r="C6" s="118"/>
    </row>
    <row r="7" spans="1:3" s="3" customFormat="1" ht="11.25" customHeight="1">
      <c r="A7" s="117" t="s">
        <v>4</v>
      </c>
      <c r="B7" s="117"/>
      <c r="C7" s="117"/>
    </row>
    <row r="8" spans="1:3" s="3" customFormat="1" ht="11.25" customHeight="1">
      <c r="A8" s="117" t="s">
        <v>91</v>
      </c>
      <c r="B8" s="117"/>
      <c r="C8" s="117"/>
    </row>
    <row r="9" spans="1:3" ht="11.25" customHeight="1">
      <c r="A9" s="18"/>
      <c r="B9" s="18"/>
      <c r="C9" s="18"/>
    </row>
    <row r="10" spans="1:3" ht="11.25" customHeight="1">
      <c r="A10" s="1" t="s">
        <v>18</v>
      </c>
      <c r="C10" s="16">
        <v>1</v>
      </c>
    </row>
    <row r="11" spans="1:3" ht="11.25" customHeight="1">
      <c r="A11" s="19" t="s">
        <v>13</v>
      </c>
      <c r="B11" s="20" t="s">
        <v>2</v>
      </c>
      <c r="C11" s="20" t="s">
        <v>8</v>
      </c>
    </row>
    <row r="12" spans="1:3" ht="11.25" customHeight="1">
      <c r="A12" s="8" t="s">
        <v>46</v>
      </c>
      <c r="B12" s="52">
        <f>'[1]Pessoal 12 meses'!$N$25</f>
        <v>11622570.17</v>
      </c>
      <c r="C12" s="54">
        <v>2.19</v>
      </c>
    </row>
    <row r="13" spans="1:3" ht="11.25" customHeight="1">
      <c r="A13" s="8" t="s">
        <v>19</v>
      </c>
      <c r="B13" s="54">
        <v>31902635.93</v>
      </c>
      <c r="C13" s="54">
        <v>6</v>
      </c>
    </row>
    <row r="14" spans="1:3" ht="11.25" customHeight="1">
      <c r="A14" s="21" t="s">
        <v>29</v>
      </c>
      <c r="B14" s="55">
        <v>30307504.13</v>
      </c>
      <c r="C14" s="56">
        <v>5.7</v>
      </c>
    </row>
    <row r="15" spans="1:3" ht="11.25" customHeight="1">
      <c r="A15" s="4"/>
      <c r="B15" s="4"/>
      <c r="C15" s="4"/>
    </row>
    <row r="16" spans="1:3" ht="11.25" customHeight="1">
      <c r="A16" s="19" t="s">
        <v>54</v>
      </c>
      <c r="B16" s="20" t="s">
        <v>2</v>
      </c>
      <c r="C16" s="20" t="s">
        <v>8</v>
      </c>
    </row>
    <row r="17" spans="1:3" ht="11.25" customHeight="1">
      <c r="A17" s="8" t="s">
        <v>9</v>
      </c>
      <c r="B17" s="7"/>
      <c r="C17" s="7"/>
    </row>
    <row r="18" spans="1:3" ht="11.25" customHeight="1">
      <c r="A18" s="21" t="s">
        <v>12</v>
      </c>
      <c r="B18" s="12"/>
      <c r="C18" s="12"/>
    </row>
    <row r="19" spans="1:3" ht="11.25" customHeight="1">
      <c r="A19" s="4"/>
      <c r="B19" s="4"/>
      <c r="C19" s="4"/>
    </row>
    <row r="20" spans="1:3" ht="11.25" customHeight="1">
      <c r="A20" s="19" t="s">
        <v>14</v>
      </c>
      <c r="B20" s="20" t="s">
        <v>2</v>
      </c>
      <c r="C20" s="20" t="s">
        <v>8</v>
      </c>
    </row>
    <row r="21" spans="1:3" ht="11.25" customHeight="1">
      <c r="A21" s="8" t="s">
        <v>72</v>
      </c>
      <c r="B21" s="7"/>
      <c r="C21" s="7"/>
    </row>
    <row r="22" spans="1:3" ht="11.25" customHeight="1">
      <c r="A22" s="21" t="s">
        <v>12</v>
      </c>
      <c r="B22" s="12"/>
      <c r="C22" s="12"/>
    </row>
    <row r="23" spans="1:3" ht="11.25" customHeight="1">
      <c r="A23" s="4"/>
      <c r="B23" s="4"/>
      <c r="C23" s="4"/>
    </row>
    <row r="24" spans="1:3" ht="11.25" customHeight="1">
      <c r="A24" s="19" t="s">
        <v>1</v>
      </c>
      <c r="B24" s="20" t="s">
        <v>2</v>
      </c>
      <c r="C24" s="20" t="s">
        <v>8</v>
      </c>
    </row>
    <row r="25" spans="1:3" ht="11.25" customHeight="1">
      <c r="A25" s="8" t="s">
        <v>15</v>
      </c>
      <c r="B25" s="7"/>
      <c r="C25" s="7"/>
    </row>
    <row r="26" spans="1:3" ht="11.25" customHeight="1">
      <c r="A26" s="8" t="s">
        <v>16</v>
      </c>
      <c r="B26" s="7"/>
      <c r="C26" s="7"/>
    </row>
    <row r="27" spans="1:3" ht="11.25" customHeight="1">
      <c r="A27" s="8" t="s">
        <v>49</v>
      </c>
      <c r="B27" s="7"/>
      <c r="C27" s="7"/>
    </row>
    <row r="28" spans="1:3" ht="11.25" customHeight="1">
      <c r="A28" s="21" t="s">
        <v>20</v>
      </c>
      <c r="B28" s="12"/>
      <c r="C28" s="12"/>
    </row>
    <row r="29" spans="1:3" ht="11.25" customHeight="1">
      <c r="A29" s="4"/>
      <c r="B29" s="4"/>
      <c r="C29" s="4"/>
    </row>
    <row r="30" spans="1:4" ht="11.25" customHeight="1">
      <c r="A30" s="164" t="s">
        <v>5</v>
      </c>
      <c r="B30" s="166" t="s">
        <v>74</v>
      </c>
      <c r="C30" s="168" t="s">
        <v>66</v>
      </c>
      <c r="D30" s="4"/>
    </row>
    <row r="31" spans="1:4" ht="40.5" customHeight="1">
      <c r="A31" s="165"/>
      <c r="B31" s="167"/>
      <c r="C31" s="169" t="s">
        <v>27</v>
      </c>
      <c r="D31" s="4"/>
    </row>
    <row r="32" spans="1:3" ht="11.25" customHeight="1">
      <c r="A32" s="11" t="s">
        <v>73</v>
      </c>
      <c r="B32" s="53">
        <f>'Anexo VI - RP'!E27</f>
        <v>208050.74</v>
      </c>
      <c r="C32" s="56">
        <f>'Anexo V - Disponibilidade'!D28</f>
        <v>208050.74000000002</v>
      </c>
    </row>
    <row r="33" spans="1:3" ht="11.25" customHeight="1">
      <c r="A33" s="9"/>
      <c r="B33" s="9"/>
      <c r="C33" s="9"/>
    </row>
    <row r="34" s="4" customFormat="1" ht="11.25" customHeight="1"/>
    <row r="37" spans="1:6" ht="11.25" customHeight="1">
      <c r="A37" s="1" t="s">
        <v>92</v>
      </c>
      <c r="B37" s="1" t="s">
        <v>85</v>
      </c>
      <c r="C37" s="98"/>
      <c r="E37" s="98"/>
      <c r="F37" s="98"/>
    </row>
    <row r="38" spans="1:6" ht="11.25" customHeight="1">
      <c r="A38" s="1" t="s">
        <v>84</v>
      </c>
      <c r="B38" s="1" t="s">
        <v>86</v>
      </c>
      <c r="C38" s="98"/>
      <c r="E38" s="98"/>
      <c r="F38" s="98"/>
    </row>
    <row r="43" spans="1:4" ht="11.25" customHeight="1">
      <c r="A43" s="98" t="s">
        <v>100</v>
      </c>
      <c r="B43" s="98" t="s">
        <v>102</v>
      </c>
      <c r="D43" s="98"/>
    </row>
    <row r="44" spans="1:4" ht="11.25" customHeight="1">
      <c r="A44" s="98" t="s">
        <v>101</v>
      </c>
      <c r="B44" s="98" t="s">
        <v>103</v>
      </c>
      <c r="D44" s="98"/>
    </row>
    <row r="50" spans="1:4" ht="11.25" customHeight="1">
      <c r="A50" s="97" t="s">
        <v>94</v>
      </c>
      <c r="B50" s="97" t="s">
        <v>95</v>
      </c>
      <c r="C50" s="97" t="s">
        <v>96</v>
      </c>
      <c r="D50"/>
    </row>
    <row r="51" spans="1:4" ht="11.25" customHeight="1">
      <c r="A51" s="97" t="s">
        <v>93</v>
      </c>
      <c r="B51" s="97" t="s">
        <v>93</v>
      </c>
      <c r="C51" s="97" t="s">
        <v>93</v>
      </c>
      <c r="D51"/>
    </row>
  </sheetData>
  <sheetProtection password="D854" sheet="1"/>
  <mergeCells count="9">
    <mergeCell ref="A30:A31"/>
    <mergeCell ref="A3:C3"/>
    <mergeCell ref="A8:C8"/>
    <mergeCell ref="A4:C4"/>
    <mergeCell ref="A5:C5"/>
    <mergeCell ref="A6:C6"/>
    <mergeCell ref="A7:C7"/>
    <mergeCell ref="B30:B31"/>
    <mergeCell ref="C30:C31"/>
  </mergeCells>
  <printOptions/>
  <pageMargins left="0.3937007874015748" right="0.3937007874015748" top="0.984251968503937" bottom="0.984251968503937" header="0" footer="0.1968503937007874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subject/>
  <dc:creator>GEINC/CCONT/STN</dc:creator>
  <cp:keywords/>
  <dc:description/>
  <cp:lastModifiedBy>Camara Municipal de Jacarei</cp:lastModifiedBy>
  <cp:lastPrinted>2014-01-24T17:55:31Z</cp:lastPrinted>
  <dcterms:created xsi:type="dcterms:W3CDTF">2001-09-06T15:18:59Z</dcterms:created>
  <dcterms:modified xsi:type="dcterms:W3CDTF">2014-01-30T16:18:28Z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_AdHocReviewCycle">
    <vt:i4>-1043552335</vt:i4>
  </property>
  <property fmtid="{D5CDD505-2E9C-101B-9397-08002B2CF9AE}" pid="4" name="_EmailSubje">
    <vt:lpwstr>Movimento Financeiro</vt:lpwstr>
  </property>
  <property fmtid="{D5CDD505-2E9C-101B-9397-08002B2CF9AE}" pid="5" name="_AuthorEma">
    <vt:lpwstr>contabilidade@camarajacarei.sp.gov.br</vt:lpwstr>
  </property>
  <property fmtid="{D5CDD505-2E9C-101B-9397-08002B2CF9AE}" pid="6" name="_AuthorEmailDisplayNa">
    <vt:lpwstr>Contabilidade - Câmara Jacareí</vt:lpwstr>
  </property>
</Properties>
</file>