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essoal - 12 meses" sheetId="1" r:id="rId1"/>
    <sheet name="Gasto pessoal - percentual" sheetId="2" r:id="rId2"/>
  </sheets>
  <externalReferences>
    <externalReference r:id="rId5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<sst xmlns="http://schemas.openxmlformats.org/spreadsheetml/2006/main" count="72" uniqueCount="64">
  <si>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</si>
  <si>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</si>
  <si>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</si>
  <si>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</si>
  <si>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</si>
  <si>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</si>
  <si>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</si>
  <si>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</si>
  <si>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</si>
  <si>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</si>
  <si>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</si>
  <si>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</si>
  <si>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TOTAIS</t>
  </si>
  <si>
    <t>DESPESAS COM PESSOAL</t>
  </si>
  <si>
    <t>01 VENCIMENTO E VANTAGENS FIXAS - PESSOAL ATIVO</t>
  </si>
  <si>
    <t>02 CONTRATAÇÃO TEMPORÁRIA</t>
  </si>
  <si>
    <t>03 TERCEIRIZAÇÃO DE MÃO-DE-OBRA (ART.18 PÁR. 1º L.R.F.</t>
  </si>
  <si>
    <t>04 REMUNERAÇÃO DOS AGENTES POLITICOS</t>
  </si>
  <si>
    <t>05 ENCARGOS SOCIAIS</t>
  </si>
  <si>
    <t>06 INATIVOS, PENSIONISTAS E OUTROS BENEFÍCIOS PREVIDENCIÁRIOS</t>
  </si>
  <si>
    <t>07 OUTROS BENEFÍCIOS ASSISTÊNCIAS</t>
  </si>
  <si>
    <t>08 OUTRAS DESPESAS E OBRIGAÇÕES VÁRIAVEIS</t>
  </si>
  <si>
    <t>09 DESPESAS DE EXERCÍCIOS ANTERIORES</t>
  </si>
  <si>
    <t>10 SENTENÇAS JUDICIAIS</t>
  </si>
  <si>
    <t>11 INDENIZAÇÕES E RESTITUIÇÕES TRABALHISTAS</t>
  </si>
  <si>
    <t>SUBTOTAL(I)</t>
  </si>
  <si>
    <t>DESPESAS NÃO COMPUTADAS</t>
  </si>
  <si>
    <t>01 INDENIZAÇÃO POR DEMISSÕES</t>
  </si>
  <si>
    <t>02 INCENTIVO A DEMISSÃO VOLUNTÁRIA</t>
  </si>
  <si>
    <t>03 DECORRENTES DE DECISÃO JUDICIAL E EXERCÍCIOS ANTERIORES</t>
  </si>
  <si>
    <t>04 DESPESA COM INATIVOS E PENSIONISTAS CUSTEADAS COM RECURSOS VINCULADOS</t>
  </si>
  <si>
    <t>SUBTOTAL(II)</t>
  </si>
  <si>
    <t>TOTAL LIQUIDO (I-II)</t>
  </si>
  <si>
    <t>ITAMAR ALVES DE OLIVEIRA</t>
  </si>
  <si>
    <t xml:space="preserve">Presidente da Câmara Municipal - </t>
  </si>
  <si>
    <t>Contadora - CRC 1SP 186916/O-2</t>
  </si>
  <si>
    <t>ANDRÉIA SALGADO CÉSAR MOTA</t>
  </si>
  <si>
    <t>Demonstrativo de Apuração das Despesas com Pessoal - LEGISLATIVO -  Período: 3º Quadrimestre / 2012</t>
  </si>
  <si>
    <t>Demonstrativo de Apuração das Despesas com Pessoal - LEGISLATIVO DE JACAREÍ-  Período: 3º Quadrimestre / 2012</t>
  </si>
  <si>
    <t>Relatório de Gestão Fiscal - Poder Legislativo - Período: 3º Quadrimestre / 2012</t>
  </si>
  <si>
    <t>LRF, art 48</t>
  </si>
  <si>
    <t>QUADRO COMPARATIVO COM LIMITES DA LRF</t>
  </si>
  <si>
    <t>3º Quadrimestre</t>
  </si>
  <si>
    <t>R$</t>
  </si>
  <si>
    <t>%</t>
  </si>
  <si>
    <t>Receita Corrente Líquida</t>
  </si>
  <si>
    <t>Despesas Totais com Pessoal</t>
  </si>
  <si>
    <t>Limite Máximo (art. 20 LRF)</t>
  </si>
  <si>
    <t>Limite Prudencial 95% (par.ún.art.22 LRF)</t>
  </si>
  <si>
    <t>Excesso a Regularizar</t>
  </si>
  <si>
    <t>Dívida Consolidada Líquida</t>
  </si>
  <si>
    <t>Saldo Devedor</t>
  </si>
  <si>
    <t>Limite Legal(arts. 3° e 4° Res. n° 40 Senado)</t>
  </si>
  <si>
    <t>Concessões de Garantias</t>
  </si>
  <si>
    <t>Montante</t>
  </si>
  <si>
    <t>Limite Legal (art. 9° Res. n° 43 Senado)</t>
  </si>
  <si>
    <t>Operações de Crédito(exceto ARO)</t>
  </si>
  <si>
    <t>Realizadas no Período</t>
  </si>
  <si>
    <t>Limite Legal(inc. I, art. 7° Res. n° 43 Senado)</t>
  </si>
  <si>
    <t>Antecipação de Rec. Orçamentárias</t>
  </si>
  <si>
    <t>Limite Legal(art. 10 Res. n° 43 Senado)</t>
  </si>
  <si>
    <t>ANDREIA SALGADO CESAR MOTA</t>
  </si>
  <si>
    <t>DJANIRA EUGÊNIO DE SOUZA</t>
  </si>
  <si>
    <t xml:space="preserve">Responsável pelo Controle Interno - </t>
  </si>
</sst>
</file>

<file path=xl/styles.xml><?xml version="1.0" encoding="utf-8"?>
<styleSheet xmlns="http://schemas.openxmlformats.org/spreadsheetml/2006/main">
  <numFmts count="7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8.25"/>
      <name val="MS Sans Serif"/>
      <family val="2"/>
    </font>
    <font>
      <b/>
      <sz val="8.25"/>
      <name val="Arial"/>
      <family val="2"/>
    </font>
    <font>
      <sz val="8.2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9">
    <xf numFmtId="0" fontId="0" fillId="0" borderId="0" xfId="0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left" vertical="center"/>
    </xf>
    <xf numFmtId="4" fontId="22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TABIL\CAMARA\Relatorios%20LRF%20STN\6&#186;%20bimestre\Despesa_Pessoa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ssoal - 12 meses"/>
    </sheetNames>
    <sheetDataSet>
      <sheetData sheetId="0">
        <row r="28">
          <cell r="N28">
            <v>10724736.84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D1">
      <selection activeCell="I29" sqref="I29"/>
    </sheetView>
  </sheetViews>
  <sheetFormatPr defaultColWidth="9.140625" defaultRowHeight="12.75"/>
  <cols>
    <col min="1" max="1" width="44.140625" style="0" customWidth="1"/>
    <col min="3" max="3" width="10.28125" style="0" customWidth="1"/>
    <col min="7" max="7" width="10.00390625" style="0" bestFit="1" customWidth="1"/>
    <col min="12" max="12" width="10.140625" style="0" customWidth="1"/>
    <col min="13" max="13" width="10.421875" style="0" customWidth="1"/>
    <col min="14" max="14" width="10.7109375" style="0" customWidth="1"/>
  </cols>
  <sheetData>
    <row r="1" ht="12.75">
      <c r="A1" s="1" t="s">
        <v>38</v>
      </c>
    </row>
    <row r="3" spans="1:14" ht="12.75">
      <c r="A3" s="7" t="s">
        <v>37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2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2.75"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0</v>
      </c>
      <c r="K5" s="2" t="s">
        <v>1</v>
      </c>
      <c r="L5" s="2" t="s">
        <v>2</v>
      </c>
      <c r="M5" s="2" t="s">
        <v>3</v>
      </c>
      <c r="N5" s="2" t="s">
        <v>12</v>
      </c>
    </row>
    <row r="7" spans="1:14" ht="12.75">
      <c r="A7" s="7" t="s">
        <v>13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2.75">
      <c r="A8" s="2" t="s">
        <v>14</v>
      </c>
      <c r="B8" s="3">
        <v>484026.64</v>
      </c>
      <c r="C8" s="3">
        <v>536572.87</v>
      </c>
      <c r="D8" s="3">
        <v>420558.71</v>
      </c>
      <c r="E8" s="3">
        <v>476334.77</v>
      </c>
      <c r="F8" s="3">
        <v>482617.22</v>
      </c>
      <c r="G8" s="3">
        <v>472709.05</v>
      </c>
      <c r="H8" s="3">
        <v>475124.49</v>
      </c>
      <c r="I8" s="3">
        <v>470225.8</v>
      </c>
      <c r="J8" s="3">
        <f>26485.62+504664.78-J11</f>
        <v>459551.34</v>
      </c>
      <c r="K8" s="3">
        <f>31024.97+565214.46-K11</f>
        <v>524273.18999999994</v>
      </c>
      <c r="L8" s="3">
        <v>445674.87</v>
      </c>
      <c r="M8" s="3">
        <v>731951.75</v>
      </c>
      <c r="N8" s="3">
        <f>SUM(B8:M8)</f>
        <v>5979620.7</v>
      </c>
      <c r="P8" s="3"/>
    </row>
    <row r="9" spans="1:16" ht="12.75">
      <c r="A9" s="2" t="s">
        <v>15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f aca="true" t="shared" si="0" ref="N9:N19">SUM(B9:M9)</f>
        <v>0</v>
      </c>
      <c r="P9" s="3"/>
    </row>
    <row r="10" spans="1:16" ht="12.75">
      <c r="A10" s="2" t="s">
        <v>16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0"/>
        <v>0</v>
      </c>
      <c r="P10" s="3"/>
    </row>
    <row r="11" spans="1:16" ht="12.75">
      <c r="A11" s="2" t="s">
        <v>17</v>
      </c>
      <c r="B11" s="3">
        <v>71599.06</v>
      </c>
      <c r="C11" s="3">
        <v>71599.06</v>
      </c>
      <c r="D11" s="3">
        <v>71599.06</v>
      </c>
      <c r="E11" s="3">
        <v>70222.15</v>
      </c>
      <c r="F11" s="3">
        <v>71599.06</v>
      </c>
      <c r="G11" s="3">
        <v>70222.17</v>
      </c>
      <c r="H11" s="3">
        <v>71599.06</v>
      </c>
      <c r="I11" s="3">
        <v>71599.06</v>
      </c>
      <c r="J11" s="3">
        <v>71599.06</v>
      </c>
      <c r="K11" s="3">
        <v>71966.24</v>
      </c>
      <c r="L11" s="3">
        <v>69209.2</v>
      </c>
      <c r="M11" s="3">
        <v>71235.11</v>
      </c>
      <c r="N11" s="3">
        <f t="shared" si="0"/>
        <v>854048.2899999999</v>
      </c>
      <c r="P11" s="3"/>
    </row>
    <row r="12" spans="1:16" ht="12.75">
      <c r="A12" s="2" t="s">
        <v>18</v>
      </c>
      <c r="B12" s="3">
        <v>94290.31</v>
      </c>
      <c r="C12" s="3">
        <v>93535.12</v>
      </c>
      <c r="D12" s="3">
        <v>94173.88</v>
      </c>
      <c r="E12" s="3">
        <v>109529.98</v>
      </c>
      <c r="F12" s="3">
        <v>104302.24</v>
      </c>
      <c r="G12" s="3">
        <v>103531.4</v>
      </c>
      <c r="H12" s="3">
        <f>61791.39+41870.84</f>
        <v>103662.23</v>
      </c>
      <c r="I12" s="3">
        <f>62115.31+43178.61</f>
        <v>105293.92</v>
      </c>
      <c r="J12" s="3">
        <f>61086.97+42890.25</f>
        <v>103977.22</v>
      </c>
      <c r="K12" s="3">
        <f>61189.87+42918.55</f>
        <v>104108.42000000001</v>
      </c>
      <c r="L12" s="3">
        <f>60993.02+42916.58</f>
        <v>103909.6</v>
      </c>
      <c r="M12" s="3">
        <f>102970.75+83492.8</f>
        <v>186463.55</v>
      </c>
      <c r="N12" s="3">
        <f t="shared" si="0"/>
        <v>1306777.87</v>
      </c>
      <c r="P12" s="3"/>
    </row>
    <row r="13" spans="1:16" ht="12.75">
      <c r="A13" s="2" t="s">
        <v>19</v>
      </c>
      <c r="B13" s="3">
        <v>175585.81</v>
      </c>
      <c r="C13" s="3">
        <v>205450.55</v>
      </c>
      <c r="D13" s="3">
        <v>175476.9</v>
      </c>
      <c r="E13" s="3">
        <v>200394.68</v>
      </c>
      <c r="F13" s="3">
        <v>187935.8</v>
      </c>
      <c r="G13" s="3">
        <f>186547.62+1388.19</f>
        <v>187935.81</v>
      </c>
      <c r="H13" s="3">
        <f>155682.38+2082.29</f>
        <v>157764.67</v>
      </c>
      <c r="I13" s="3">
        <f>155682.04+1388.19</f>
        <v>157070.23</v>
      </c>
      <c r="J13" s="3">
        <v>231146.56</v>
      </c>
      <c r="K13" s="3">
        <v>239988.3</v>
      </c>
      <c r="L13" s="3">
        <v>187935.37</v>
      </c>
      <c r="M13" s="3">
        <v>275036.48</v>
      </c>
      <c r="N13" s="3">
        <f t="shared" si="0"/>
        <v>2381721.16</v>
      </c>
      <c r="P13" s="3"/>
    </row>
    <row r="14" spans="1:16" ht="12.75">
      <c r="A14" s="2" t="s">
        <v>20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0"/>
        <v>0</v>
      </c>
      <c r="P14" s="3"/>
    </row>
    <row r="15" spans="1:16" ht="12.75">
      <c r="A15" s="2" t="s">
        <v>21</v>
      </c>
      <c r="B15" s="3">
        <v>15046.2</v>
      </c>
      <c r="C15" s="3">
        <v>15646.07</v>
      </c>
      <c r="D15" s="3">
        <v>19766.58</v>
      </c>
      <c r="E15" s="3">
        <v>20923.14</v>
      </c>
      <c r="F15" s="3">
        <v>20455.52</v>
      </c>
      <c r="G15" s="3">
        <v>21757.19</v>
      </c>
      <c r="H15" s="3">
        <v>21275.3</v>
      </c>
      <c r="I15" s="3">
        <v>14462.63</v>
      </c>
      <c r="J15" s="3">
        <v>10716.21</v>
      </c>
      <c r="K15" s="3">
        <v>9195.43</v>
      </c>
      <c r="L15" s="3">
        <v>10535.84</v>
      </c>
      <c r="M15" s="3">
        <v>22788.71</v>
      </c>
      <c r="N15" s="3">
        <f t="shared" si="0"/>
        <v>202568.81999999998</v>
      </c>
      <c r="P15" s="3"/>
    </row>
    <row r="16" spans="1:16" ht="12.75">
      <c r="A16" s="2" t="s">
        <v>22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f t="shared" si="0"/>
        <v>0</v>
      </c>
      <c r="P16" s="3"/>
    </row>
    <row r="17" spans="1:14" ht="12.75">
      <c r="A17" s="2" t="s">
        <v>23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0"/>
        <v>0</v>
      </c>
    </row>
    <row r="18" spans="1:14" ht="12.75">
      <c r="A18" s="2" t="s">
        <v>24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0"/>
        <v>0</v>
      </c>
    </row>
    <row r="19" spans="1:14" ht="12.75">
      <c r="A19" s="4" t="s">
        <v>25</v>
      </c>
      <c r="B19" s="5">
        <f aca="true" t="shared" si="1" ref="B19:M19">SUM(B8:B18)</f>
        <v>840548.02</v>
      </c>
      <c r="C19" s="5">
        <f t="shared" si="1"/>
        <v>922803.6699999998</v>
      </c>
      <c r="D19" s="5">
        <f t="shared" si="1"/>
        <v>781575.13</v>
      </c>
      <c r="E19" s="5">
        <f t="shared" si="1"/>
        <v>877404.7200000001</v>
      </c>
      <c r="F19" s="5">
        <f t="shared" si="1"/>
        <v>866909.8400000001</v>
      </c>
      <c r="G19" s="5">
        <f t="shared" si="1"/>
        <v>856155.6199999999</v>
      </c>
      <c r="H19" s="5">
        <f t="shared" si="1"/>
        <v>829425.7500000001</v>
      </c>
      <c r="I19" s="5">
        <f t="shared" si="1"/>
        <v>818651.64</v>
      </c>
      <c r="J19" s="5">
        <f t="shared" si="1"/>
        <v>876990.3899999999</v>
      </c>
      <c r="K19" s="5">
        <f t="shared" si="1"/>
        <v>949531.58</v>
      </c>
      <c r="L19" s="5">
        <f t="shared" si="1"/>
        <v>817264.88</v>
      </c>
      <c r="M19" s="5">
        <f t="shared" si="1"/>
        <v>1287475.5999999999</v>
      </c>
      <c r="N19" s="3">
        <f t="shared" si="0"/>
        <v>10724736.84</v>
      </c>
    </row>
    <row r="21" spans="1:14" ht="12.75">
      <c r="A21" s="7" t="s">
        <v>26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2" t="s">
        <v>27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ht="12.75">
      <c r="A23" s="2" t="s">
        <v>28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2.75">
      <c r="A24" s="2" t="s">
        <v>29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ht="12.75">
      <c r="A25" s="2" t="s">
        <v>30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ht="12.75">
      <c r="A26" s="4" t="s">
        <v>31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8" spans="1:14" ht="12.75">
      <c r="A28" s="4" t="s">
        <v>32</v>
      </c>
      <c r="B28" s="5">
        <f aca="true" t="shared" si="2" ref="B28:N28">SUM(B19-B26)</f>
        <v>840548.02</v>
      </c>
      <c r="C28" s="5">
        <f t="shared" si="2"/>
        <v>922803.6699999998</v>
      </c>
      <c r="D28" s="5">
        <f t="shared" si="2"/>
        <v>781575.13</v>
      </c>
      <c r="E28" s="5">
        <f t="shared" si="2"/>
        <v>877404.7200000001</v>
      </c>
      <c r="F28" s="5">
        <f t="shared" si="2"/>
        <v>866909.8400000001</v>
      </c>
      <c r="G28" s="5">
        <f t="shared" si="2"/>
        <v>856155.6199999999</v>
      </c>
      <c r="H28" s="5">
        <f t="shared" si="2"/>
        <v>829425.7500000001</v>
      </c>
      <c r="I28" s="5">
        <f t="shared" si="2"/>
        <v>818651.64</v>
      </c>
      <c r="J28" s="5">
        <f t="shared" si="2"/>
        <v>876990.3899999999</v>
      </c>
      <c r="K28" s="5">
        <f t="shared" si="2"/>
        <v>949531.58</v>
      </c>
      <c r="L28" s="5">
        <f t="shared" si="2"/>
        <v>817264.88</v>
      </c>
      <c r="M28" s="5">
        <f t="shared" si="2"/>
        <v>1287475.5999999999</v>
      </c>
      <c r="N28" s="5">
        <f t="shared" si="2"/>
        <v>10724736.84</v>
      </c>
    </row>
    <row r="32" spans="1:8" ht="12.75">
      <c r="A32" s="2" t="s">
        <v>33</v>
      </c>
      <c r="B32" s="2"/>
      <c r="H32" s="2" t="s">
        <v>36</v>
      </c>
    </row>
    <row r="33" spans="1:8" ht="12.75">
      <c r="A33" s="2" t="s">
        <v>34</v>
      </c>
      <c r="B33" s="2"/>
      <c r="H33" s="2" t="s">
        <v>35</v>
      </c>
    </row>
  </sheetData>
  <sheetProtection password="D854" sheet="1" objects="1" scenarios="1"/>
  <mergeCells count="4">
    <mergeCell ref="A3:N3"/>
    <mergeCell ref="B4:N4"/>
    <mergeCell ref="A7:N7"/>
    <mergeCell ref="A21:N21"/>
  </mergeCells>
  <printOptions horizontalCentered="1"/>
  <pageMargins left="0.19685039370078738" right="0.19685039370078738" top="0.39370078740157477" bottom="0" header="0" footer="0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29" sqref="B29"/>
    </sheetView>
  </sheetViews>
  <sheetFormatPr defaultColWidth="9.140625" defaultRowHeight="12.75"/>
  <cols>
    <col min="1" max="1" width="37.7109375" style="0" customWidth="1"/>
    <col min="2" max="2" width="15.28125" style="0" customWidth="1"/>
    <col min="3" max="3" width="12.57421875" style="0" customWidth="1"/>
  </cols>
  <sheetData>
    <row r="1" ht="12.75">
      <c r="A1" s="6" t="s">
        <v>39</v>
      </c>
    </row>
    <row r="4" ht="12.75">
      <c r="A4" s="2" t="s">
        <v>40</v>
      </c>
    </row>
    <row r="5" spans="1:2" ht="12.75">
      <c r="A5" s="4" t="s">
        <v>41</v>
      </c>
      <c r="B5" s="4" t="s">
        <v>42</v>
      </c>
    </row>
    <row r="7" spans="2:3" ht="12.75">
      <c r="B7" s="4" t="s">
        <v>43</v>
      </c>
      <c r="C7" s="4" t="s">
        <v>44</v>
      </c>
    </row>
    <row r="9" spans="1:3" ht="12.75">
      <c r="A9" s="4" t="s">
        <v>45</v>
      </c>
      <c r="B9" s="5">
        <v>488215792.18</v>
      </c>
      <c r="C9" s="5">
        <v>100</v>
      </c>
    </row>
    <row r="11" spans="1:3" ht="12.75">
      <c r="A11" s="4" t="s">
        <v>46</v>
      </c>
      <c r="B11" s="3">
        <f>'[1]Pessoal - 12 meses'!$N$28</f>
        <v>10724736.84</v>
      </c>
      <c r="C11" s="3">
        <f>(B11/B9)*100</f>
        <v>2.19672059195617</v>
      </c>
    </row>
    <row r="12" spans="1:3" ht="12.75">
      <c r="A12" s="2" t="s">
        <v>47</v>
      </c>
      <c r="B12" s="3">
        <f>B9*0.06</f>
        <v>29292947.5308</v>
      </c>
      <c r="C12" s="3">
        <v>6</v>
      </c>
    </row>
    <row r="13" spans="1:3" ht="12.75">
      <c r="A13" s="2" t="s">
        <v>48</v>
      </c>
      <c r="B13" s="3">
        <f>B12*0.95</f>
        <v>27828300.15426</v>
      </c>
      <c r="C13" s="3">
        <v>5.7</v>
      </c>
    </row>
    <row r="14" spans="1:3" ht="12.75">
      <c r="A14" s="2" t="s">
        <v>49</v>
      </c>
      <c r="B14" s="3">
        <v>0</v>
      </c>
      <c r="C14" s="3">
        <v>0</v>
      </c>
    </row>
    <row r="16" ht="12.75">
      <c r="A16" s="4" t="s">
        <v>50</v>
      </c>
    </row>
    <row r="17" spans="1:3" ht="12.75">
      <c r="A17" s="2" t="s">
        <v>51</v>
      </c>
      <c r="C17" s="3">
        <v>0</v>
      </c>
    </row>
    <row r="18" spans="1:3" ht="12.75">
      <c r="A18" s="2" t="s">
        <v>52</v>
      </c>
      <c r="B18" s="3">
        <v>0</v>
      </c>
      <c r="C18" s="3">
        <v>0</v>
      </c>
    </row>
    <row r="19" spans="1:3" ht="12.75">
      <c r="A19" s="2" t="s">
        <v>49</v>
      </c>
      <c r="B19" s="3">
        <v>0</v>
      </c>
      <c r="C19" s="3">
        <v>0</v>
      </c>
    </row>
    <row r="21" ht="12.75">
      <c r="A21" s="4" t="s">
        <v>53</v>
      </c>
    </row>
    <row r="22" spans="1:3" ht="12.75">
      <c r="A22" s="2" t="s">
        <v>54</v>
      </c>
      <c r="B22" s="3">
        <v>0</v>
      </c>
      <c r="C22" s="3">
        <v>0</v>
      </c>
    </row>
    <row r="23" spans="1:3" ht="12.75">
      <c r="A23" s="2" t="s">
        <v>55</v>
      </c>
      <c r="B23" s="3">
        <v>0</v>
      </c>
      <c r="C23" s="3">
        <v>0</v>
      </c>
    </row>
    <row r="24" spans="1:3" ht="12.75">
      <c r="A24" s="2" t="s">
        <v>49</v>
      </c>
      <c r="B24" s="3">
        <v>0</v>
      </c>
      <c r="C24" s="3">
        <v>0</v>
      </c>
    </row>
    <row r="26" ht="12.75">
      <c r="A26" s="4" t="s">
        <v>56</v>
      </c>
    </row>
    <row r="27" spans="1:3" ht="12.75">
      <c r="A27" s="2" t="s">
        <v>57</v>
      </c>
      <c r="B27" s="3">
        <v>0</v>
      </c>
      <c r="C27" s="3">
        <v>0</v>
      </c>
    </row>
    <row r="28" spans="1:3" ht="12.75">
      <c r="A28" s="2" t="s">
        <v>58</v>
      </c>
      <c r="B28" s="3">
        <v>0</v>
      </c>
      <c r="C28" s="3">
        <v>0</v>
      </c>
    </row>
    <row r="29" spans="1:2" ht="12.75">
      <c r="A29" s="2" t="s">
        <v>49</v>
      </c>
      <c r="B29" s="3">
        <v>0</v>
      </c>
    </row>
    <row r="31" ht="12.75">
      <c r="A31" s="4" t="s">
        <v>59</v>
      </c>
    </row>
    <row r="32" spans="1:3" ht="12.75">
      <c r="A32" s="2" t="s">
        <v>51</v>
      </c>
      <c r="B32" s="3">
        <v>0</v>
      </c>
      <c r="C32" s="3">
        <v>0</v>
      </c>
    </row>
    <row r="33" spans="1:3" ht="12.75">
      <c r="A33" s="2" t="s">
        <v>60</v>
      </c>
      <c r="B33" s="3">
        <v>0</v>
      </c>
      <c r="C33" s="3">
        <v>0</v>
      </c>
    </row>
    <row r="34" spans="1:3" ht="12.75">
      <c r="A34" s="2" t="s">
        <v>49</v>
      </c>
      <c r="B34" s="3">
        <v>0</v>
      </c>
      <c r="C34" s="3">
        <v>0</v>
      </c>
    </row>
    <row r="38" spans="1:5" ht="12.75">
      <c r="A38" s="2" t="s">
        <v>33</v>
      </c>
      <c r="B38" s="2" t="s">
        <v>61</v>
      </c>
      <c r="C38" s="2"/>
      <c r="E38" s="2" t="s">
        <v>62</v>
      </c>
    </row>
    <row r="39" spans="1:5" ht="12.75">
      <c r="A39" s="2" t="s">
        <v>34</v>
      </c>
      <c r="B39" s="2" t="s">
        <v>35</v>
      </c>
      <c r="C39" s="2"/>
      <c r="E39" s="2" t="s">
        <v>63</v>
      </c>
    </row>
  </sheetData>
  <sheetProtection password="D854" sheet="1" objects="1" scenarios="1"/>
  <printOptions horizontalCentered="1"/>
  <pageMargins left="0.19685039370078738" right="0.19685039370078738" top="0.39370078740157477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Municipal de Jacarei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 Municipal de Jacarei</dc:creator>
  <cp:keywords/>
  <dc:description/>
  <cp:lastModifiedBy>Camara Municipal de Jacarei</cp:lastModifiedBy>
  <cp:lastPrinted>2013-02-26T12:37:24Z</cp:lastPrinted>
  <dcterms:created xsi:type="dcterms:W3CDTF">2012-11-09T11:04:50Z</dcterms:created>
  <dcterms:modified xsi:type="dcterms:W3CDTF">2013-02-26T12:37:52Z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-2000524071</vt:i4>
  </property>
  <property fmtid="{D5CDD505-2E9C-101B-9397-08002B2CF9AE}" pid="4" name="_EmailSubje">
    <vt:lpwstr>Relatorios publicação no site</vt:lpwstr>
  </property>
  <property fmtid="{D5CDD505-2E9C-101B-9397-08002B2CF9AE}" pid="5" name="_AuthorEma">
    <vt:lpwstr>contabilidade@camarajacarei.sp.gov.br</vt:lpwstr>
  </property>
  <property fmtid="{D5CDD505-2E9C-101B-9397-08002B2CF9AE}" pid="6" name="_AuthorEmailDisplayNa">
    <vt:lpwstr>Contabilidade - Câmara Jacareí</vt:lpwstr>
  </property>
</Properties>
</file>